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4 квартал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<sst xmlns="http://schemas.openxmlformats.org/spreadsheetml/2006/main" count="219" uniqueCount="87">
  <si>
    <t>Використання ( видача ) гуманітарної/благодійної допомоги  ТЦСО НСП ПМР ДО  за 12 місяців2025 р</t>
  </si>
  <si>
    <t>№п/п</t>
  </si>
  <si>
    <t>вид допомоги</t>
  </si>
  <si>
    <t>вразливі категорії населення громади</t>
  </si>
  <si>
    <t>в тому числі ВПО</t>
  </si>
  <si>
    <t>примітка (благодійник)</t>
  </si>
  <si>
    <t>к-ть осіб</t>
  </si>
  <si>
    <t>сума (грн)</t>
  </si>
  <si>
    <t>січень 2025 р</t>
  </si>
  <si>
    <t xml:space="preserve">Продуктовий набір </t>
  </si>
  <si>
    <t>Виконавчий комітет Покровської міської ради Дніпропетровської області</t>
  </si>
  <si>
    <t>Вода питна</t>
  </si>
  <si>
    <t>ГО "АВАЛІСТ"</t>
  </si>
  <si>
    <t>ГО РОТАРІ КЛУБ"ДНІПРО НОВИЙ"</t>
  </si>
  <si>
    <t>Набір для сну (одіяло, подушка)</t>
  </si>
  <si>
    <t xml:space="preserve">Набір рушників </t>
  </si>
  <si>
    <t>Побутові речі( тонометр)</t>
  </si>
  <si>
    <t>Побутові речі( термометр)</t>
  </si>
  <si>
    <t xml:space="preserve">Поношені речі </t>
  </si>
  <si>
    <t xml:space="preserve">Населення </t>
  </si>
  <si>
    <t>ВСЬОГО</t>
  </si>
  <si>
    <t>лютий 2025 р</t>
  </si>
  <si>
    <t>Гігієнічні засоби ( прокладки, тампони)</t>
  </si>
  <si>
    <t>Гігієнічні засоби ( підгузки, пелюшки)</t>
  </si>
  <si>
    <t>Побутові речі ( набір рушників , плед, порошок)</t>
  </si>
  <si>
    <t>Гігієнічний набір (жіночий)</t>
  </si>
  <si>
    <t>Гігієнічний набір (чоловічий)</t>
  </si>
  <si>
    <t>Гігієнічний набір (дитячий)</t>
  </si>
  <si>
    <t>березень 2025 р</t>
  </si>
  <si>
    <t>Побутові речі ( набір рушників , термометр, тонометр)</t>
  </si>
  <si>
    <t>Гігієнічні засоби ( підгузки дитячі)</t>
  </si>
  <si>
    <t>РАЗОМ ЗА 1 КВАРТАЛ</t>
  </si>
  <si>
    <t>квітень 2025 р</t>
  </si>
  <si>
    <t>травень 2025 р</t>
  </si>
  <si>
    <t>Гігієнічні засоби ( прокладки, пелюшки, тампони)</t>
  </si>
  <si>
    <t>червень 2025 р</t>
  </si>
  <si>
    <t>РАЗОМ ЗА 2 КВАРТАЛ</t>
  </si>
  <si>
    <t>вересень 2025 р</t>
  </si>
  <si>
    <t>РАЗОМ ЗА 3 КВАРТАЛ</t>
  </si>
  <si>
    <t>РАЗОМ ЗА 9 місяців</t>
  </si>
  <si>
    <t>жовтень 2025 р</t>
  </si>
  <si>
    <t>Побутові речі ( гігієнічний набір , одіяло , зубна паста)</t>
  </si>
  <si>
    <t>Нікопольський БФ "Нове життя"</t>
  </si>
  <si>
    <t>Побутові речі ( набір для допомоги , зубна паста)</t>
  </si>
  <si>
    <t>листопад 2025 р</t>
  </si>
  <si>
    <t>Гігієнічні прокладки</t>
  </si>
  <si>
    <t>грудень  2025 р</t>
  </si>
  <si>
    <t>Побутові речі ( гігієнічний набір , зубна паста)</t>
  </si>
  <si>
    <t>Продукти харчування</t>
  </si>
  <si>
    <t>БО "СУСТЕІН ЮКРЕЙН"</t>
  </si>
  <si>
    <t>Побутові речі (памперси , ліхтарик)</t>
  </si>
  <si>
    <t>Побутові речі (шапки , шарфи)</t>
  </si>
  <si>
    <t>Новорічний подарунок</t>
  </si>
  <si>
    <t>РАЗОМ ЗА 4 КВАРТАЛ</t>
  </si>
  <si>
    <t>РАЗОМ ЗА 12 місяців</t>
  </si>
  <si>
    <t xml:space="preserve">Видано гуманітарної/благодійної допомоги у співпраці з  ГО ,БО , БФ у 2025 році </t>
  </si>
  <si>
    <t>місяць</t>
  </si>
  <si>
    <t>Назва (ГО,БО,БФ)</t>
  </si>
  <si>
    <t>Вид допомоги</t>
  </si>
  <si>
    <t>Видано (кіл-ть осіб)</t>
  </si>
  <si>
    <t>Категорія вразливості</t>
  </si>
  <si>
    <t>ПРИМІТКА</t>
  </si>
  <si>
    <t>червень</t>
  </si>
  <si>
    <t>БО "БФ"ПРАВО НА ЗАХИСТ"</t>
  </si>
  <si>
    <t>Набори гідності (предмети гігієни та санітарії)</t>
  </si>
  <si>
    <t>вразливі категорії населення</t>
  </si>
  <si>
    <t>В рамках проєкту "Розширення доступу до критично важливих послуг у сфері захисту шляхом посилення гуманітарногоо реагування українських та молдовських місцевих організацій , очолюваних жінками ( WLO)"</t>
  </si>
  <si>
    <t>серпень</t>
  </si>
  <si>
    <t>БФ "НОВЕ ЖИТТЯ"</t>
  </si>
  <si>
    <t>продуктові набори</t>
  </si>
  <si>
    <t xml:space="preserve">ГО "Аваліст" </t>
  </si>
  <si>
    <t>Гігієнічні набори</t>
  </si>
  <si>
    <t>В рамках проєкту "Підвищення стійкості та захисту через комплексну підтримку вразливого населення на Сході України" реалізується спільно з міжнародною організацією CARE, за підтримки ADA </t>
  </si>
  <si>
    <t>вересень</t>
  </si>
  <si>
    <t>особи з інвалідністю</t>
  </si>
  <si>
    <t xml:space="preserve">В рамках проєкту “Забезпечення негайного реагування з порятунку життя на надзвичайні потреби та проблеми захисту постраждалого від конфлікту населення на Сході України” у партнерстві з Malteser International при фінансуванні Aktion Deutschland Hilft </t>
  </si>
  <si>
    <t>Грошова допомога (10800грн)</t>
  </si>
  <si>
    <t>особи з інвалідністю 1 та 2 групи , особи похилого віку 80+</t>
  </si>
  <si>
    <t>побутові речі , засоби гігієни</t>
  </si>
  <si>
    <t>жовтень</t>
  </si>
  <si>
    <t>Нікопольська міська організація Товариства Червоного Хреста України</t>
  </si>
  <si>
    <t xml:space="preserve">продуктові набори , гігієнічні набори </t>
  </si>
  <si>
    <t>вразливі категорії населення (ВПО -62 ,особи з інвалідністю -55 , особи які потрапили в сжо-61 )</t>
  </si>
  <si>
    <t>листопад</t>
  </si>
  <si>
    <t>вразливі категорії населення (ВПО -14 ,особи з інвалідністю -23 )</t>
  </si>
  <si>
    <t>листопад- грудень</t>
  </si>
  <si>
    <t>тверде паливо (брикети)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</si>
</sst>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9">
    <font>
      <sz val="11"/>
      <color theme="1"/>
      <name val="Calibri"/>
      <charset val="134"/>
      <scheme val="minor"/>
    </font>
    <font>
      <b/>
      <sz val="16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i/>
      <sz val="14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2D2C37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42" applyNumberFormat="0" applyAlignment="0" applyProtection="0">
      <alignment vertical="center"/>
    </xf>
    <xf numFmtId="0" fontId="19" fillId="5" borderId="43" applyNumberFormat="0" applyAlignment="0" applyProtection="0">
      <alignment vertical="center"/>
    </xf>
    <xf numFmtId="0" fontId="20" fillId="5" borderId="42" applyNumberFormat="0" applyAlignment="0" applyProtection="0">
      <alignment vertical="center"/>
    </xf>
    <xf numFmtId="0" fontId="21" fillId="6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4" fillId="0" borderId="23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0" borderId="26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0" xfId="0" applyNumberFormat="1"/>
    <xf numFmtId="2" fontId="0" fillId="0" borderId="20" xfId="0" applyNumberForma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0" fillId="0" borderId="0" xfId="0" applyBorder="1"/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2" xfId="0" applyFont="1" applyBorder="1" applyAlignment="1">
      <alignment horizontal="right"/>
    </xf>
    <xf numFmtId="0" fontId="4" fillId="0" borderId="33" xfId="0" applyFont="1" applyBorder="1" applyAlignment="1">
      <alignment horizontal="center"/>
    </xf>
    <xf numFmtId="178" fontId="4" fillId="0" borderId="33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/>
    </xf>
    <xf numFmtId="178" fontId="4" fillId="0" borderId="16" xfId="0" applyNumberFormat="1" applyFont="1" applyBorder="1" applyAlignment="1">
      <alignment horizontal="center"/>
    </xf>
    <xf numFmtId="0" fontId="2" fillId="0" borderId="34" xfId="0" applyFont="1" applyBorder="1" applyAlignment="1">
      <alignment horizontal="right" vertical="center"/>
    </xf>
    <xf numFmtId="178" fontId="4" fillId="0" borderId="16" xfId="0" applyNumberFormat="1" applyFont="1" applyBorder="1" applyAlignment="1">
      <alignment horizontal="center"/>
    </xf>
    <xf numFmtId="178" fontId="4" fillId="0" borderId="17" xfId="0" applyNumberFormat="1" applyFont="1" applyBorder="1" applyAlignment="1">
      <alignment horizontal="center"/>
    </xf>
    <xf numFmtId="178" fontId="4" fillId="0" borderId="18" xfId="0" applyNumberFormat="1" applyFont="1" applyBorder="1" applyAlignment="1">
      <alignment horizontal="center"/>
    </xf>
    <xf numFmtId="0" fontId="2" fillId="0" borderId="35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"/>
  <sheetViews>
    <sheetView tabSelected="1" topLeftCell="A6" workbookViewId="0">
      <selection activeCell="O20" sqref="O20"/>
    </sheetView>
  </sheetViews>
  <sheetFormatPr defaultColWidth="9" defaultRowHeight="15"/>
  <cols>
    <col min="1" max="1" width="7" customWidth="1"/>
    <col min="2" max="2" width="10.4285714285714" customWidth="1"/>
    <col min="4" max="4" width="16.1428571428571" customWidth="1"/>
    <col min="5" max="5" width="13.1428571428571" customWidth="1"/>
    <col min="7" max="7" width="5" customWidth="1"/>
    <col min="8" max="8" width="11.1428571428571" customWidth="1"/>
    <col min="10" max="10" width="4" customWidth="1"/>
    <col min="11" max="11" width="11.5714285714286" customWidth="1"/>
    <col min="12" max="12" width="30.7142857142857" customWidth="1"/>
    <col min="15" max="15" width="9.57142857142857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8.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8.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32.25" customHeight="1" spans="1:12">
      <c r="A4" s="2" t="s">
        <v>1</v>
      </c>
      <c r="B4" s="3" t="s">
        <v>2</v>
      </c>
      <c r="C4" s="4"/>
      <c r="D4" s="5"/>
      <c r="E4" s="6" t="s">
        <v>3</v>
      </c>
      <c r="F4" s="7"/>
      <c r="G4" s="8"/>
      <c r="H4" s="9" t="s">
        <v>4</v>
      </c>
      <c r="I4" s="63"/>
      <c r="J4" s="64"/>
      <c r="K4" s="65" t="s">
        <v>5</v>
      </c>
      <c r="L4" s="66"/>
    </row>
    <row r="5" ht="15.75" spans="1:12">
      <c r="A5" s="10"/>
      <c r="B5" s="11"/>
      <c r="C5" s="12"/>
      <c r="D5" s="13"/>
      <c r="E5" s="14" t="s">
        <v>6</v>
      </c>
      <c r="F5" s="14" t="s">
        <v>7</v>
      </c>
      <c r="G5" s="14"/>
      <c r="H5" s="14" t="s">
        <v>6</v>
      </c>
      <c r="I5" s="14" t="s">
        <v>7</v>
      </c>
      <c r="J5" s="14"/>
      <c r="K5" s="67"/>
      <c r="L5" s="68"/>
    </row>
    <row r="6" ht="15.75" spans="1:12">
      <c r="A6" s="15" t="s">
        <v>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69"/>
    </row>
    <row r="7" ht="45.75" customHeight="1" spans="1:12">
      <c r="A7" s="17">
        <v>1</v>
      </c>
      <c r="B7" s="18" t="s">
        <v>9</v>
      </c>
      <c r="C7" s="18"/>
      <c r="D7" s="18"/>
      <c r="E7" s="19">
        <v>270</v>
      </c>
      <c r="F7" s="20">
        <v>388546.2</v>
      </c>
      <c r="G7" s="20"/>
      <c r="H7" s="21"/>
      <c r="I7" s="21"/>
      <c r="J7" s="21"/>
      <c r="K7" s="70" t="s">
        <v>10</v>
      </c>
      <c r="L7" s="70"/>
    </row>
    <row r="8" ht="30.75" customHeight="1" spans="1:12">
      <c r="A8" s="22">
        <v>2</v>
      </c>
      <c r="B8" s="23" t="s">
        <v>11</v>
      </c>
      <c r="C8" s="23"/>
      <c r="D8" s="23"/>
      <c r="E8" s="24">
        <v>400</v>
      </c>
      <c r="F8" s="25">
        <f>519200</f>
        <v>519200</v>
      </c>
      <c r="G8" s="24"/>
      <c r="H8" s="26">
        <v>5</v>
      </c>
      <c r="I8" s="71">
        <v>6490</v>
      </c>
      <c r="J8" s="71"/>
      <c r="K8" s="72" t="s">
        <v>12</v>
      </c>
      <c r="L8" s="72"/>
    </row>
    <row r="9" ht="36" customHeight="1" spans="1:12">
      <c r="A9" s="22">
        <v>3</v>
      </c>
      <c r="B9" s="23" t="s">
        <v>9</v>
      </c>
      <c r="C9" s="23"/>
      <c r="D9" s="23"/>
      <c r="E9" s="27">
        <v>100</v>
      </c>
      <c r="F9" s="28">
        <v>53989</v>
      </c>
      <c r="G9" s="29"/>
      <c r="H9" s="30">
        <v>6</v>
      </c>
      <c r="I9" s="73">
        <v>3239.34</v>
      </c>
      <c r="J9" s="74"/>
      <c r="K9" s="72" t="s">
        <v>13</v>
      </c>
      <c r="L9" s="72"/>
    </row>
    <row r="10" ht="39.75" customHeight="1" spans="1:12">
      <c r="A10" s="22">
        <v>4</v>
      </c>
      <c r="B10" s="23" t="s">
        <v>9</v>
      </c>
      <c r="C10" s="23"/>
      <c r="D10" s="23"/>
      <c r="E10" s="27">
        <v>50</v>
      </c>
      <c r="F10" s="28">
        <v>26836.5</v>
      </c>
      <c r="G10" s="29"/>
      <c r="H10" s="30">
        <v>2</v>
      </c>
      <c r="I10" s="73">
        <v>1073.46</v>
      </c>
      <c r="J10" s="74"/>
      <c r="K10" s="72" t="s">
        <v>13</v>
      </c>
      <c r="L10" s="72"/>
    </row>
    <row r="11" ht="39.75" customHeight="1" spans="1:19">
      <c r="A11" s="22">
        <v>5</v>
      </c>
      <c r="B11" s="31" t="s">
        <v>14</v>
      </c>
      <c r="C11" s="32"/>
      <c r="D11" s="33"/>
      <c r="E11" s="27">
        <v>75</v>
      </c>
      <c r="F11" s="28">
        <v>65325</v>
      </c>
      <c r="G11" s="29"/>
      <c r="H11" s="30">
        <v>9</v>
      </c>
      <c r="I11" s="73">
        <v>7839</v>
      </c>
      <c r="J11" s="74"/>
      <c r="K11" s="72" t="s">
        <v>13</v>
      </c>
      <c r="L11" s="72"/>
      <c r="S11" s="84"/>
    </row>
    <row r="12" ht="48" customHeight="1" spans="1:15">
      <c r="A12" s="22">
        <v>6</v>
      </c>
      <c r="B12" s="23" t="s">
        <v>15</v>
      </c>
      <c r="C12" s="23"/>
      <c r="D12" s="23"/>
      <c r="E12" s="24">
        <v>39</v>
      </c>
      <c r="F12" s="25">
        <v>7371</v>
      </c>
      <c r="G12" s="25"/>
      <c r="H12" s="26">
        <v>7</v>
      </c>
      <c r="I12" s="71">
        <v>1323</v>
      </c>
      <c r="J12" s="71"/>
      <c r="K12" s="72" t="s">
        <v>13</v>
      </c>
      <c r="L12" s="72"/>
      <c r="O12" s="75"/>
    </row>
    <row r="13" ht="38.25" customHeight="1" spans="1:15">
      <c r="A13" s="22">
        <v>7</v>
      </c>
      <c r="B13" s="23" t="s">
        <v>16</v>
      </c>
      <c r="C13" s="23"/>
      <c r="D13" s="23"/>
      <c r="E13" s="24">
        <v>4</v>
      </c>
      <c r="F13" s="25">
        <v>5236.92</v>
      </c>
      <c r="G13" s="25"/>
      <c r="H13" s="26"/>
      <c r="I13" s="71"/>
      <c r="J13" s="71"/>
      <c r="K13" s="72" t="s">
        <v>13</v>
      </c>
      <c r="L13" s="72"/>
      <c r="O13" s="75"/>
    </row>
    <row r="14" ht="35.25" customHeight="1" spans="1:12">
      <c r="A14" s="22">
        <v>8</v>
      </c>
      <c r="B14" s="23" t="s">
        <v>17</v>
      </c>
      <c r="C14" s="23"/>
      <c r="D14" s="23"/>
      <c r="E14" s="24">
        <v>3</v>
      </c>
      <c r="F14" s="25">
        <v>1788</v>
      </c>
      <c r="G14" s="25"/>
      <c r="H14" s="26"/>
      <c r="I14" s="71"/>
      <c r="J14" s="71"/>
      <c r="K14" s="72" t="s">
        <v>13</v>
      </c>
      <c r="L14" s="72"/>
    </row>
    <row r="15" ht="35.25" customHeight="1" spans="1:12">
      <c r="A15" s="34">
        <v>9</v>
      </c>
      <c r="B15" s="35" t="s">
        <v>18</v>
      </c>
      <c r="C15" s="35"/>
      <c r="D15" s="35"/>
      <c r="E15" s="36">
        <v>3</v>
      </c>
      <c r="F15" s="37">
        <v>760</v>
      </c>
      <c r="G15" s="37"/>
      <c r="H15" s="38"/>
      <c r="I15" s="76"/>
      <c r="J15" s="76"/>
      <c r="K15" s="77" t="s">
        <v>19</v>
      </c>
      <c r="L15" s="77"/>
    </row>
    <row r="16" ht="15.75" spans="1:12">
      <c r="A16" s="39" t="s">
        <v>20</v>
      </c>
      <c r="B16" s="40"/>
      <c r="C16" s="40"/>
      <c r="D16" s="41"/>
      <c r="E16" s="42">
        <f>SUM(E7:E15)</f>
        <v>944</v>
      </c>
      <c r="F16" s="43">
        <f>SUM(F7:F15)</f>
        <v>1069052.62</v>
      </c>
      <c r="G16" s="42"/>
      <c r="H16" s="42">
        <f>SUM(H8:H14)</f>
        <v>29</v>
      </c>
      <c r="I16" s="43">
        <f>SUM(I7:I14)</f>
        <v>19964.8</v>
      </c>
      <c r="J16" s="43"/>
      <c r="K16" s="42"/>
      <c r="L16" s="78"/>
    </row>
    <row r="17" ht="15.75" spans="1:12">
      <c r="A17" s="15" t="s">
        <v>21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69"/>
    </row>
    <row r="18" spans="1:12">
      <c r="A18" s="17">
        <v>1</v>
      </c>
      <c r="B18" s="23" t="s">
        <v>15</v>
      </c>
      <c r="C18" s="23"/>
      <c r="D18" s="23"/>
      <c r="E18" s="19">
        <v>7</v>
      </c>
      <c r="F18" s="20">
        <v>1323</v>
      </c>
      <c r="G18" s="20"/>
      <c r="H18" s="21">
        <v>2</v>
      </c>
      <c r="I18" s="20">
        <v>378</v>
      </c>
      <c r="J18" s="20"/>
      <c r="K18" s="72" t="s">
        <v>13</v>
      </c>
      <c r="L18" s="72"/>
    </row>
    <row r="19" ht="29.25" customHeight="1" spans="1:12">
      <c r="A19" s="22">
        <v>2</v>
      </c>
      <c r="B19" s="31" t="s">
        <v>22</v>
      </c>
      <c r="C19" s="32"/>
      <c r="D19" s="33"/>
      <c r="E19" s="24">
        <v>9</v>
      </c>
      <c r="F19" s="25">
        <v>3479.94</v>
      </c>
      <c r="G19" s="25"/>
      <c r="H19" s="26">
        <v>1</v>
      </c>
      <c r="I19" s="25">
        <v>402.91</v>
      </c>
      <c r="J19" s="25"/>
      <c r="K19" s="72" t="s">
        <v>12</v>
      </c>
      <c r="L19" s="72"/>
    </row>
    <row r="20" ht="30" customHeight="1" spans="1:12">
      <c r="A20" s="22">
        <v>3</v>
      </c>
      <c r="B20" s="31" t="s">
        <v>23</v>
      </c>
      <c r="C20" s="32"/>
      <c r="D20" s="33"/>
      <c r="E20" s="27">
        <v>7</v>
      </c>
      <c r="F20" s="28">
        <v>11578.36</v>
      </c>
      <c r="G20" s="29"/>
      <c r="H20" s="30"/>
      <c r="I20" s="28"/>
      <c r="J20" s="29"/>
      <c r="K20" s="72" t="s">
        <v>12</v>
      </c>
      <c r="L20" s="72"/>
    </row>
    <row r="21" ht="33.75" customHeight="1" spans="1:12">
      <c r="A21" s="22">
        <v>4</v>
      </c>
      <c r="B21" s="31" t="s">
        <v>24</v>
      </c>
      <c r="C21" s="32"/>
      <c r="D21" s="33"/>
      <c r="E21" s="27">
        <v>9</v>
      </c>
      <c r="F21" s="28">
        <v>4506.22</v>
      </c>
      <c r="G21" s="29"/>
      <c r="H21" s="30">
        <v>2</v>
      </c>
      <c r="I21" s="28">
        <v>1676.46</v>
      </c>
      <c r="J21" s="29"/>
      <c r="K21" s="72" t="s">
        <v>12</v>
      </c>
      <c r="L21" s="72"/>
    </row>
    <row r="22" ht="35.25" customHeight="1" spans="1:12">
      <c r="A22" s="22">
        <v>5</v>
      </c>
      <c r="B22" s="31" t="s">
        <v>25</v>
      </c>
      <c r="C22" s="32"/>
      <c r="D22" s="33"/>
      <c r="E22" s="27">
        <v>30</v>
      </c>
      <c r="F22" s="28">
        <v>6776.1</v>
      </c>
      <c r="G22" s="29"/>
      <c r="H22" s="30">
        <v>7</v>
      </c>
      <c r="I22" s="28">
        <v>1581.09</v>
      </c>
      <c r="J22" s="29"/>
      <c r="K22" s="72" t="s">
        <v>12</v>
      </c>
      <c r="L22" s="72"/>
    </row>
    <row r="23" ht="38.25" customHeight="1" spans="1:12">
      <c r="A23" s="22">
        <v>6</v>
      </c>
      <c r="B23" s="31" t="s">
        <v>26</v>
      </c>
      <c r="C23" s="32"/>
      <c r="D23" s="33"/>
      <c r="E23" s="24">
        <v>26</v>
      </c>
      <c r="F23" s="25">
        <v>7251.14</v>
      </c>
      <c r="G23" s="25"/>
      <c r="H23" s="26">
        <v>5</v>
      </c>
      <c r="I23" s="25">
        <v>1394.45</v>
      </c>
      <c r="J23" s="25"/>
      <c r="K23" s="72" t="s">
        <v>12</v>
      </c>
      <c r="L23" s="72"/>
    </row>
    <row r="24" ht="40.5" customHeight="1" spans="1:12">
      <c r="A24" s="22">
        <v>7</v>
      </c>
      <c r="B24" s="31" t="s">
        <v>27</v>
      </c>
      <c r="C24" s="32"/>
      <c r="D24" s="33"/>
      <c r="E24" s="24">
        <v>23</v>
      </c>
      <c r="F24" s="25">
        <v>6078.21</v>
      </c>
      <c r="G24" s="25"/>
      <c r="H24" s="26"/>
      <c r="I24" s="25"/>
      <c r="J24" s="25"/>
      <c r="K24" s="72" t="s">
        <v>12</v>
      </c>
      <c r="L24" s="72"/>
    </row>
    <row r="25" ht="40.5" customHeight="1" spans="1:12">
      <c r="A25" s="44">
        <v>8</v>
      </c>
      <c r="B25" s="35" t="s">
        <v>18</v>
      </c>
      <c r="C25" s="35"/>
      <c r="D25" s="35"/>
      <c r="E25" s="45">
        <v>3</v>
      </c>
      <c r="F25" s="46">
        <v>545</v>
      </c>
      <c r="G25" s="47"/>
      <c r="H25" s="48"/>
      <c r="I25" s="46"/>
      <c r="J25" s="47"/>
      <c r="K25" s="77" t="s">
        <v>19</v>
      </c>
      <c r="L25" s="77"/>
    </row>
    <row r="26" ht="15.75" spans="1:12">
      <c r="A26" s="39" t="s">
        <v>20</v>
      </c>
      <c r="B26" s="40"/>
      <c r="C26" s="40"/>
      <c r="D26" s="41"/>
      <c r="E26" s="42">
        <f>SUM(E18:E25)</f>
        <v>114</v>
      </c>
      <c r="F26" s="43">
        <f>SUM(F18:F25)</f>
        <v>41537.97</v>
      </c>
      <c r="G26" s="43"/>
      <c r="H26" s="42">
        <f>SUM(H19:H24)</f>
        <v>15</v>
      </c>
      <c r="I26" s="43">
        <f>SUM(I18:I24)</f>
        <v>5432.91</v>
      </c>
      <c r="J26" s="43"/>
      <c r="K26" s="42"/>
      <c r="L26" s="78"/>
    </row>
    <row r="27" ht="15.75" spans="1:12">
      <c r="A27" s="15" t="s">
        <v>28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69"/>
    </row>
    <row r="28" ht="33" customHeight="1" spans="1:12">
      <c r="A28" s="17">
        <v>1</v>
      </c>
      <c r="B28" s="49" t="s">
        <v>29</v>
      </c>
      <c r="C28" s="50"/>
      <c r="D28" s="51"/>
      <c r="E28" s="19">
        <v>4</v>
      </c>
      <c r="F28" s="20">
        <v>3257.23</v>
      </c>
      <c r="G28" s="20"/>
      <c r="H28" s="19">
        <v>2</v>
      </c>
      <c r="I28" s="20">
        <v>2283.23</v>
      </c>
      <c r="J28" s="20"/>
      <c r="K28" s="72" t="s">
        <v>13</v>
      </c>
      <c r="L28" s="72"/>
    </row>
    <row r="29" ht="27.75" customHeight="1" spans="1:12">
      <c r="A29" s="22">
        <v>2</v>
      </c>
      <c r="B29" s="31" t="s">
        <v>22</v>
      </c>
      <c r="C29" s="32"/>
      <c r="D29" s="33"/>
      <c r="E29" s="24">
        <v>18</v>
      </c>
      <c r="F29" s="25">
        <v>8917.06</v>
      </c>
      <c r="G29" s="25"/>
      <c r="H29" s="24">
        <v>7</v>
      </c>
      <c r="I29" s="25">
        <v>3725.19</v>
      </c>
      <c r="J29" s="25"/>
      <c r="K29" s="72" t="s">
        <v>12</v>
      </c>
      <c r="L29" s="72"/>
    </row>
    <row r="30" ht="30" customHeight="1" spans="1:12">
      <c r="A30" s="22">
        <v>3</v>
      </c>
      <c r="B30" s="31" t="s">
        <v>30</v>
      </c>
      <c r="C30" s="32"/>
      <c r="D30" s="33"/>
      <c r="E30" s="27">
        <v>6</v>
      </c>
      <c r="F30" s="28">
        <v>7784.85</v>
      </c>
      <c r="G30" s="29"/>
      <c r="H30" s="27"/>
      <c r="I30" s="28"/>
      <c r="J30" s="29"/>
      <c r="K30" s="72" t="s">
        <v>12</v>
      </c>
      <c r="L30" s="72"/>
    </row>
    <row r="31" ht="30.75" customHeight="1" spans="1:12">
      <c r="A31" s="22">
        <v>4</v>
      </c>
      <c r="B31" s="31" t="s">
        <v>24</v>
      </c>
      <c r="C31" s="32"/>
      <c r="D31" s="33"/>
      <c r="E31" s="27">
        <v>9</v>
      </c>
      <c r="F31" s="28">
        <v>8227.14</v>
      </c>
      <c r="G31" s="29"/>
      <c r="H31" s="27">
        <v>3</v>
      </c>
      <c r="I31" s="28">
        <v>1711.82</v>
      </c>
      <c r="J31" s="29"/>
      <c r="K31" s="72" t="s">
        <v>12</v>
      </c>
      <c r="L31" s="72"/>
    </row>
    <row r="32" ht="29.25" customHeight="1" spans="1:12">
      <c r="A32" s="22">
        <v>5</v>
      </c>
      <c r="B32" s="31" t="s">
        <v>25</v>
      </c>
      <c r="C32" s="32"/>
      <c r="D32" s="33"/>
      <c r="E32" s="27">
        <v>20</v>
      </c>
      <c r="F32" s="28">
        <v>7332</v>
      </c>
      <c r="G32" s="29"/>
      <c r="H32" s="27"/>
      <c r="I32" s="28"/>
      <c r="J32" s="29"/>
      <c r="K32" s="72" t="s">
        <v>12</v>
      </c>
      <c r="L32" s="72"/>
    </row>
    <row r="33" ht="28.5" customHeight="1" spans="1:12">
      <c r="A33" s="22">
        <v>6</v>
      </c>
      <c r="B33" s="31" t="s">
        <v>26</v>
      </c>
      <c r="C33" s="32"/>
      <c r="D33" s="33"/>
      <c r="E33" s="24">
        <v>14</v>
      </c>
      <c r="F33" s="25">
        <v>3904.46</v>
      </c>
      <c r="G33" s="25"/>
      <c r="H33" s="24">
        <v>2</v>
      </c>
      <c r="I33" s="25">
        <v>557.78</v>
      </c>
      <c r="J33" s="25"/>
      <c r="K33" s="72" t="s">
        <v>12</v>
      </c>
      <c r="L33" s="72"/>
    </row>
    <row r="34" ht="27.75" customHeight="1" spans="1:12">
      <c r="A34" s="22">
        <v>7</v>
      </c>
      <c r="B34" s="31" t="s">
        <v>25</v>
      </c>
      <c r="C34" s="32"/>
      <c r="D34" s="33"/>
      <c r="E34" s="24">
        <v>40</v>
      </c>
      <c r="F34" s="28">
        <v>38388</v>
      </c>
      <c r="G34" s="29"/>
      <c r="H34" s="24"/>
      <c r="I34" s="28"/>
      <c r="J34" s="29"/>
      <c r="K34" s="72" t="s">
        <v>12</v>
      </c>
      <c r="L34" s="72"/>
    </row>
    <row r="35" ht="34.5" customHeight="1" spans="1:12">
      <c r="A35" s="22">
        <v>8</v>
      </c>
      <c r="B35" s="31" t="s">
        <v>25</v>
      </c>
      <c r="C35" s="32"/>
      <c r="D35" s="33"/>
      <c r="E35" s="24">
        <v>10</v>
      </c>
      <c r="F35" s="28">
        <v>5565.1</v>
      </c>
      <c r="G35" s="29"/>
      <c r="H35" s="24">
        <v>4</v>
      </c>
      <c r="I35" s="28">
        <v>2226.04</v>
      </c>
      <c r="J35" s="29"/>
      <c r="K35" s="72" t="s">
        <v>12</v>
      </c>
      <c r="L35" s="72"/>
    </row>
    <row r="36" ht="27.75" customHeight="1" spans="1:12">
      <c r="A36" s="22">
        <v>9</v>
      </c>
      <c r="B36" s="31" t="s">
        <v>26</v>
      </c>
      <c r="C36" s="32"/>
      <c r="D36" s="33"/>
      <c r="E36" s="24">
        <v>10</v>
      </c>
      <c r="F36" s="28">
        <v>4169.1</v>
      </c>
      <c r="G36" s="29"/>
      <c r="H36" s="24">
        <v>6</v>
      </c>
      <c r="I36" s="28">
        <v>2501.46</v>
      </c>
      <c r="J36" s="29"/>
      <c r="K36" s="72" t="s">
        <v>12</v>
      </c>
      <c r="L36" s="72"/>
    </row>
    <row r="37" ht="30.75" customHeight="1" spans="1:12">
      <c r="A37" s="22">
        <v>10</v>
      </c>
      <c r="B37" s="31" t="s">
        <v>23</v>
      </c>
      <c r="C37" s="32"/>
      <c r="D37" s="33"/>
      <c r="E37" s="24">
        <v>9</v>
      </c>
      <c r="F37" s="28">
        <v>11465.13</v>
      </c>
      <c r="G37" s="29"/>
      <c r="H37" s="24">
        <v>1</v>
      </c>
      <c r="I37" s="28">
        <v>1858.1</v>
      </c>
      <c r="J37" s="29"/>
      <c r="K37" s="72" t="s">
        <v>12</v>
      </c>
      <c r="L37" s="72"/>
    </row>
    <row r="38" ht="30" customHeight="1" spans="1:12">
      <c r="A38" s="22">
        <v>11</v>
      </c>
      <c r="B38" s="31" t="s">
        <v>27</v>
      </c>
      <c r="C38" s="32"/>
      <c r="D38" s="33"/>
      <c r="E38" s="24">
        <v>20</v>
      </c>
      <c r="F38" s="28">
        <v>6242.2</v>
      </c>
      <c r="G38" s="29"/>
      <c r="H38" s="24"/>
      <c r="I38" s="28"/>
      <c r="J38" s="29"/>
      <c r="K38" s="72" t="s">
        <v>12</v>
      </c>
      <c r="L38" s="72"/>
    </row>
    <row r="39" ht="28.5" customHeight="1" spans="1:12">
      <c r="A39" s="22">
        <v>12</v>
      </c>
      <c r="B39" s="31" t="s">
        <v>27</v>
      </c>
      <c r="C39" s="32"/>
      <c r="D39" s="33"/>
      <c r="E39" s="24">
        <v>7</v>
      </c>
      <c r="F39" s="25">
        <v>1849.89</v>
      </c>
      <c r="G39" s="25"/>
      <c r="H39" s="24">
        <v>1</v>
      </c>
      <c r="I39" s="25">
        <v>264.27</v>
      </c>
      <c r="J39" s="25"/>
      <c r="K39" s="72" t="s">
        <v>12</v>
      </c>
      <c r="L39" s="72"/>
    </row>
    <row r="40" ht="15.75" spans="1:12">
      <c r="A40" s="44">
        <v>13</v>
      </c>
      <c r="B40" s="35" t="s">
        <v>18</v>
      </c>
      <c r="C40" s="35"/>
      <c r="D40" s="35"/>
      <c r="E40" s="45">
        <v>3</v>
      </c>
      <c r="F40" s="46">
        <v>500</v>
      </c>
      <c r="G40" s="47"/>
      <c r="H40" s="45"/>
      <c r="I40" s="46"/>
      <c r="J40" s="47"/>
      <c r="K40" s="77" t="s">
        <v>19</v>
      </c>
      <c r="L40" s="77"/>
    </row>
    <row r="41" ht="15.75" spans="1:12">
      <c r="A41" s="39" t="s">
        <v>20</v>
      </c>
      <c r="B41" s="40"/>
      <c r="C41" s="40"/>
      <c r="D41" s="41"/>
      <c r="E41" s="42">
        <f>SUM(E28:E40)</f>
        <v>170</v>
      </c>
      <c r="F41" s="43">
        <f>SUM(F28:F40)</f>
        <v>107602.16</v>
      </c>
      <c r="G41" s="43"/>
      <c r="H41" s="42">
        <f>SUM(H29:H39)</f>
        <v>24</v>
      </c>
      <c r="I41" s="43">
        <f>SUM(I28:I39)</f>
        <v>15127.89</v>
      </c>
      <c r="J41" s="43"/>
      <c r="K41" s="42"/>
      <c r="L41" s="78"/>
    </row>
    <row r="42" ht="15.75" spans="1:12">
      <c r="A42" s="52" t="s">
        <v>31</v>
      </c>
      <c r="B42" s="52"/>
      <c r="C42" s="52"/>
      <c r="D42" s="52"/>
      <c r="E42" s="53">
        <f>E41+E26+E16</f>
        <v>1228</v>
      </c>
      <c r="F42" s="54">
        <f>F41+F26+F16</f>
        <v>1218192.75</v>
      </c>
      <c r="G42" s="54"/>
      <c r="H42" s="53">
        <f>H41+H26+H16</f>
        <v>68</v>
      </c>
      <c r="I42" s="54">
        <f>I41+I26+I16</f>
        <v>40525.6</v>
      </c>
      <c r="J42" s="54"/>
      <c r="K42" s="53"/>
      <c r="L42" s="53"/>
    </row>
    <row r="43" ht="15.75" spans="1:12">
      <c r="A43" s="15" t="s">
        <v>32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69"/>
    </row>
    <row r="44" ht="24.75" customHeight="1" spans="1:12">
      <c r="A44" s="22">
        <v>1</v>
      </c>
      <c r="B44" s="31" t="s">
        <v>22</v>
      </c>
      <c r="C44" s="32"/>
      <c r="D44" s="33"/>
      <c r="E44" s="24">
        <v>33</v>
      </c>
      <c r="F44" s="25">
        <v>22822.11</v>
      </c>
      <c r="G44" s="25"/>
      <c r="H44" s="24">
        <v>4</v>
      </c>
      <c r="I44" s="25">
        <v>2552.96</v>
      </c>
      <c r="J44" s="25"/>
      <c r="K44" s="72" t="s">
        <v>12</v>
      </c>
      <c r="L44" s="72"/>
    </row>
    <row r="45" ht="24.75" customHeight="1" spans="1:12">
      <c r="A45" s="22">
        <v>2</v>
      </c>
      <c r="B45" s="31" t="s">
        <v>24</v>
      </c>
      <c r="C45" s="32"/>
      <c r="D45" s="33"/>
      <c r="E45" s="27">
        <v>9</v>
      </c>
      <c r="F45" s="28">
        <v>3686.69</v>
      </c>
      <c r="G45" s="29"/>
      <c r="H45" s="27">
        <v>3</v>
      </c>
      <c r="I45" s="28">
        <v>1065.92</v>
      </c>
      <c r="J45" s="29"/>
      <c r="K45" s="72" t="s">
        <v>12</v>
      </c>
      <c r="L45" s="72"/>
    </row>
    <row r="46" ht="28.5" customHeight="1" spans="1:13">
      <c r="A46" s="22">
        <v>3</v>
      </c>
      <c r="B46" s="31" t="s">
        <v>23</v>
      </c>
      <c r="C46" s="32"/>
      <c r="D46" s="33"/>
      <c r="E46" s="24">
        <v>6</v>
      </c>
      <c r="F46" s="28">
        <v>6491.83</v>
      </c>
      <c r="G46" s="29"/>
      <c r="H46" s="24">
        <v>3</v>
      </c>
      <c r="I46" s="28">
        <v>3225.18</v>
      </c>
      <c r="J46" s="29"/>
      <c r="K46" s="72" t="s">
        <v>12</v>
      </c>
      <c r="L46" s="72"/>
      <c r="M46" s="79"/>
    </row>
    <row r="47" ht="15.75" spans="1:13">
      <c r="A47" s="44">
        <v>4</v>
      </c>
      <c r="B47" s="35" t="s">
        <v>18</v>
      </c>
      <c r="C47" s="35"/>
      <c r="D47" s="35"/>
      <c r="E47" s="45">
        <v>3</v>
      </c>
      <c r="F47" s="46">
        <v>1525</v>
      </c>
      <c r="G47" s="47"/>
      <c r="H47" s="45">
        <v>1</v>
      </c>
      <c r="I47" s="46">
        <v>600</v>
      </c>
      <c r="J47" s="47"/>
      <c r="K47" s="77" t="s">
        <v>19</v>
      </c>
      <c r="L47" s="77"/>
      <c r="M47" s="79"/>
    </row>
    <row r="48" ht="15.75" spans="1:12">
      <c r="A48" s="39" t="s">
        <v>20</v>
      </c>
      <c r="B48" s="40"/>
      <c r="C48" s="40"/>
      <c r="D48" s="41"/>
      <c r="E48" s="42">
        <f>SUM(E44:E47)</f>
        <v>51</v>
      </c>
      <c r="F48" s="55">
        <f>SUM(F44:F47)</f>
        <v>34525.63</v>
      </c>
      <c r="G48" s="56"/>
      <c r="H48" s="42">
        <f>SUM(H44:H47)</f>
        <v>11</v>
      </c>
      <c r="I48" s="55">
        <f>SUM(I44:I47)</f>
        <v>7444.06</v>
      </c>
      <c r="J48" s="56"/>
      <c r="K48" s="80"/>
      <c r="L48" s="81"/>
    </row>
    <row r="49" ht="15.75" spans="1:12">
      <c r="A49" s="15" t="s">
        <v>33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69"/>
    </row>
    <row r="50" ht="39" customHeight="1" spans="1:12">
      <c r="A50" s="22">
        <v>1</v>
      </c>
      <c r="B50" s="31" t="s">
        <v>34</v>
      </c>
      <c r="C50" s="32"/>
      <c r="D50" s="33"/>
      <c r="E50" s="24">
        <v>9</v>
      </c>
      <c r="F50" s="25">
        <v>9641.44</v>
      </c>
      <c r="G50" s="25"/>
      <c r="H50" s="24">
        <v>2</v>
      </c>
      <c r="I50" s="25">
        <v>2231.82</v>
      </c>
      <c r="J50" s="25"/>
      <c r="K50" s="72" t="s">
        <v>12</v>
      </c>
      <c r="L50" s="72"/>
    </row>
    <row r="51" ht="15.75" spans="1:12">
      <c r="A51" s="44">
        <v>2</v>
      </c>
      <c r="B51" s="35" t="s">
        <v>18</v>
      </c>
      <c r="C51" s="35"/>
      <c r="D51" s="35"/>
      <c r="E51" s="45">
        <v>3</v>
      </c>
      <c r="F51" s="46">
        <v>610</v>
      </c>
      <c r="G51" s="47"/>
      <c r="H51" s="45"/>
      <c r="I51" s="46"/>
      <c r="J51" s="47"/>
      <c r="K51" s="77" t="s">
        <v>19</v>
      </c>
      <c r="L51" s="77"/>
    </row>
    <row r="52" ht="15.75" spans="1:12">
      <c r="A52" s="39" t="s">
        <v>20</v>
      </c>
      <c r="B52" s="40"/>
      <c r="C52" s="40"/>
      <c r="D52" s="41"/>
      <c r="E52" s="42">
        <f>SUM(E50:E51)</f>
        <v>12</v>
      </c>
      <c r="F52" s="55">
        <f>SUM(F50:F51)</f>
        <v>10251.44</v>
      </c>
      <c r="G52" s="56"/>
      <c r="H52" s="42">
        <f>SUM(H50:H50)</f>
        <v>2</v>
      </c>
      <c r="I52" s="55">
        <f>SUM(I50:I50)</f>
        <v>2231.82</v>
      </c>
      <c r="J52" s="56"/>
      <c r="K52" s="80"/>
      <c r="L52" s="81"/>
    </row>
    <row r="53" ht="15.75" spans="1:12">
      <c r="A53" s="15" t="s">
        <v>35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69"/>
    </row>
    <row r="54" ht="36" customHeight="1" spans="1:12">
      <c r="A54" s="22">
        <v>1</v>
      </c>
      <c r="B54" s="31" t="s">
        <v>34</v>
      </c>
      <c r="C54" s="32"/>
      <c r="D54" s="33"/>
      <c r="E54" s="24">
        <v>6</v>
      </c>
      <c r="F54" s="57">
        <v>6491.83</v>
      </c>
      <c r="G54" s="58"/>
      <c r="H54" s="26">
        <v>3</v>
      </c>
      <c r="I54" s="57">
        <v>3225.18</v>
      </c>
      <c r="J54" s="58"/>
      <c r="K54" s="72" t="s">
        <v>12</v>
      </c>
      <c r="L54" s="72"/>
    </row>
    <row r="55" ht="15.75" spans="1:12">
      <c r="A55" s="39" t="s">
        <v>20</v>
      </c>
      <c r="B55" s="40"/>
      <c r="C55" s="40"/>
      <c r="D55" s="41"/>
      <c r="E55" s="42">
        <f>SUM(E54:E54)</f>
        <v>6</v>
      </c>
      <c r="F55" s="55">
        <f>SUM(F54:F54)</f>
        <v>6491.83</v>
      </c>
      <c r="G55" s="56"/>
      <c r="H55" s="42">
        <f>SUM(H54:H54)</f>
        <v>3</v>
      </c>
      <c r="I55" s="55">
        <f>SUM(I54:I54)</f>
        <v>3225.18</v>
      </c>
      <c r="J55" s="56"/>
      <c r="K55" s="80"/>
      <c r="L55" s="81"/>
    </row>
    <row r="56" ht="15.75" spans="1:12">
      <c r="A56" s="59" t="s">
        <v>36</v>
      </c>
      <c r="B56" s="60"/>
      <c r="C56" s="60"/>
      <c r="D56" s="60"/>
      <c r="E56" s="60">
        <f>E48+E52+E55</f>
        <v>69</v>
      </c>
      <c r="F56" s="61">
        <f>F48+F52+F55</f>
        <v>51268.9</v>
      </c>
      <c r="G56" s="61"/>
      <c r="H56" s="60">
        <f>H55+H52+H48</f>
        <v>16</v>
      </c>
      <c r="I56" s="61">
        <f>I55+I52+I48</f>
        <v>12901.06</v>
      </c>
      <c r="J56" s="61"/>
      <c r="K56" s="60"/>
      <c r="L56" s="82"/>
    </row>
    <row r="57" ht="15.75" spans="1:12">
      <c r="A57" s="15" t="s">
        <v>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69"/>
    </row>
    <row r="58" ht="15.75" customHeight="1" spans="1:12">
      <c r="A58" s="22">
        <v>1</v>
      </c>
      <c r="B58" s="31" t="s">
        <v>18</v>
      </c>
      <c r="C58" s="32"/>
      <c r="D58" s="33"/>
      <c r="E58" s="24">
        <v>1</v>
      </c>
      <c r="F58" s="57">
        <v>215</v>
      </c>
      <c r="G58" s="58"/>
      <c r="H58" s="26"/>
      <c r="I58" s="57">
        <v>0</v>
      </c>
      <c r="J58" s="58"/>
      <c r="K58" s="72" t="s">
        <v>19</v>
      </c>
      <c r="L58" s="72"/>
    </row>
    <row r="59" ht="15.75" spans="1:12">
      <c r="A59" s="39" t="s">
        <v>20</v>
      </c>
      <c r="B59" s="40"/>
      <c r="C59" s="40"/>
      <c r="D59" s="41"/>
      <c r="E59" s="42">
        <f>SUM(E58:E58)</f>
        <v>1</v>
      </c>
      <c r="F59" s="55">
        <f>SUM(F58:F58)</f>
        <v>215</v>
      </c>
      <c r="G59" s="56"/>
      <c r="H59" s="42">
        <f>SUM(H58:H58)</f>
        <v>0</v>
      </c>
      <c r="I59" s="55">
        <f>SUM(I58:I58)</f>
        <v>0</v>
      </c>
      <c r="J59" s="56"/>
      <c r="K59" s="80"/>
      <c r="L59" s="81"/>
    </row>
    <row r="60" ht="15.75" spans="1:12">
      <c r="A60" s="59" t="s">
        <v>38</v>
      </c>
      <c r="B60" s="60"/>
      <c r="C60" s="60"/>
      <c r="D60" s="60"/>
      <c r="E60" s="60">
        <f>E59</f>
        <v>1</v>
      </c>
      <c r="F60" s="61">
        <f>F59</f>
        <v>215</v>
      </c>
      <c r="G60" s="61"/>
      <c r="H60" s="60">
        <v>0</v>
      </c>
      <c r="I60" s="61">
        <v>0</v>
      </c>
      <c r="J60" s="61"/>
      <c r="K60" s="60"/>
      <c r="L60" s="82"/>
    </row>
    <row r="61" ht="27.75" customHeight="1" spans="1:12">
      <c r="A61" s="62" t="s">
        <v>39</v>
      </c>
      <c r="B61" s="52"/>
      <c r="C61" s="52"/>
      <c r="D61" s="52"/>
      <c r="E61" s="52">
        <f>E42+E56+E60</f>
        <v>1298</v>
      </c>
      <c r="F61" s="54">
        <f>F56+F42+F60</f>
        <v>1269676.65</v>
      </c>
      <c r="G61" s="54"/>
      <c r="H61" s="52">
        <f>H56+H42</f>
        <v>84</v>
      </c>
      <c r="I61" s="54">
        <f>I56+I42</f>
        <v>53426.66</v>
      </c>
      <c r="J61" s="54"/>
      <c r="K61" s="52"/>
      <c r="L61" s="83"/>
    </row>
    <row r="62" ht="27.75" customHeight="1" spans="1:12">
      <c r="A62" s="15" t="s">
        <v>40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69"/>
    </row>
    <row r="63" ht="35" customHeight="1" spans="1:12">
      <c r="A63" s="22">
        <v>1</v>
      </c>
      <c r="B63" s="31" t="s">
        <v>41</v>
      </c>
      <c r="C63" s="32"/>
      <c r="D63" s="33"/>
      <c r="E63" s="24">
        <v>29</v>
      </c>
      <c r="F63" s="25">
        <v>2139.91</v>
      </c>
      <c r="G63" s="25"/>
      <c r="H63" s="24">
        <v>16</v>
      </c>
      <c r="I63" s="25">
        <v>1180.64</v>
      </c>
      <c r="J63" s="25"/>
      <c r="K63" s="72" t="s">
        <v>42</v>
      </c>
      <c r="L63" s="72"/>
    </row>
    <row r="64" ht="38" customHeight="1" spans="1:12">
      <c r="A64" s="22">
        <v>2</v>
      </c>
      <c r="B64" s="31" t="s">
        <v>43</v>
      </c>
      <c r="C64" s="32"/>
      <c r="D64" s="33"/>
      <c r="E64" s="27">
        <v>24</v>
      </c>
      <c r="F64" s="28">
        <v>1252.56</v>
      </c>
      <c r="G64" s="29"/>
      <c r="H64" s="27">
        <v>11</v>
      </c>
      <c r="I64" s="28">
        <v>574.09</v>
      </c>
      <c r="J64" s="29"/>
      <c r="K64" s="72" t="s">
        <v>42</v>
      </c>
      <c r="L64" s="72"/>
    </row>
    <row r="65" ht="27.75" customHeight="1" spans="1:12">
      <c r="A65" s="44">
        <v>3</v>
      </c>
      <c r="B65" s="35" t="s">
        <v>18</v>
      </c>
      <c r="C65" s="35"/>
      <c r="D65" s="35"/>
      <c r="E65" s="45">
        <v>1</v>
      </c>
      <c r="F65" s="46">
        <v>530</v>
      </c>
      <c r="G65" s="47"/>
      <c r="H65" s="45"/>
      <c r="I65" s="46"/>
      <c r="J65" s="47"/>
      <c r="K65" s="77" t="s">
        <v>19</v>
      </c>
      <c r="L65" s="77"/>
    </row>
    <row r="66" customHeight="1" spans="1:12">
      <c r="A66" s="39" t="s">
        <v>20</v>
      </c>
      <c r="B66" s="40"/>
      <c r="C66" s="40"/>
      <c r="D66" s="41"/>
      <c r="E66" s="42">
        <f>SUM(E63:E65)</f>
        <v>54</v>
      </c>
      <c r="F66" s="55">
        <f>SUM(F63:F65)</f>
        <v>3922.47</v>
      </c>
      <c r="G66" s="56"/>
      <c r="H66" s="42">
        <f>SUM(H63:H65)</f>
        <v>27</v>
      </c>
      <c r="I66" s="55">
        <f>SUM(I63:I65)</f>
        <v>1754.73</v>
      </c>
      <c r="J66" s="56"/>
      <c r="K66" s="80"/>
      <c r="L66" s="81"/>
    </row>
    <row r="67" customHeight="1" spans="1:12">
      <c r="A67" s="15" t="s">
        <v>44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69"/>
    </row>
    <row r="68" ht="34.5" customHeight="1" spans="1:12">
      <c r="A68" s="22">
        <v>1</v>
      </c>
      <c r="B68" s="31" t="s">
        <v>41</v>
      </c>
      <c r="C68" s="32"/>
      <c r="D68" s="33"/>
      <c r="E68" s="24">
        <v>51</v>
      </c>
      <c r="F68" s="25">
        <v>3763.29</v>
      </c>
      <c r="G68" s="25"/>
      <c r="H68" s="24">
        <v>3</v>
      </c>
      <c r="I68" s="25">
        <v>221.37</v>
      </c>
      <c r="J68" s="25"/>
      <c r="K68" s="72" t="s">
        <v>42</v>
      </c>
      <c r="L68" s="72"/>
    </row>
    <row r="69" ht="40.5" customHeight="1" spans="1:12">
      <c r="A69" s="22">
        <v>2</v>
      </c>
      <c r="B69" s="31" t="s">
        <v>43</v>
      </c>
      <c r="C69" s="32"/>
      <c r="D69" s="33"/>
      <c r="E69" s="27">
        <v>26</v>
      </c>
      <c r="F69" s="28">
        <v>1356.94</v>
      </c>
      <c r="G69" s="29"/>
      <c r="H69" s="27">
        <v>4</v>
      </c>
      <c r="I69" s="28">
        <v>208.76</v>
      </c>
      <c r="J69" s="29"/>
      <c r="K69" s="72" t="s">
        <v>42</v>
      </c>
      <c r="L69" s="72"/>
    </row>
    <row r="70" customHeight="1" spans="1:12">
      <c r="A70" s="44">
        <v>4</v>
      </c>
      <c r="B70" s="35" t="s">
        <v>45</v>
      </c>
      <c r="C70" s="35"/>
      <c r="D70" s="35"/>
      <c r="E70" s="45">
        <v>11</v>
      </c>
      <c r="F70" s="46">
        <v>2328.04</v>
      </c>
      <c r="G70" s="47"/>
      <c r="H70" s="45">
        <v>9</v>
      </c>
      <c r="I70" s="46">
        <v>1904.76</v>
      </c>
      <c r="J70" s="47"/>
      <c r="K70" s="72" t="s">
        <v>12</v>
      </c>
      <c r="L70" s="72"/>
    </row>
    <row r="71" customHeight="1" spans="1:12">
      <c r="A71" s="39" t="s">
        <v>20</v>
      </c>
      <c r="B71" s="40"/>
      <c r="C71" s="40"/>
      <c r="D71" s="41"/>
      <c r="E71" s="42">
        <f>SUM(E68:E70)</f>
        <v>88</v>
      </c>
      <c r="F71" s="55">
        <f>SUM(F68:F70)</f>
        <v>7448.27</v>
      </c>
      <c r="G71" s="56"/>
      <c r="H71" s="42">
        <f>SUM(H68:H70)</f>
        <v>16</v>
      </c>
      <c r="I71" s="55">
        <f>SUM(I68:I70)</f>
        <v>2334.89</v>
      </c>
      <c r="J71" s="56"/>
      <c r="K71" s="80"/>
      <c r="L71" s="81"/>
    </row>
    <row r="72" customHeight="1" spans="1:12">
      <c r="A72" s="85" t="s">
        <v>46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120"/>
    </row>
    <row r="73" ht="37" customHeight="1" spans="1:12">
      <c r="A73" s="87">
        <v>1</v>
      </c>
      <c r="B73" s="49" t="s">
        <v>47</v>
      </c>
      <c r="C73" s="50"/>
      <c r="D73" s="51"/>
      <c r="E73" s="88">
        <v>20</v>
      </c>
      <c r="F73" s="89">
        <v>126</v>
      </c>
      <c r="G73" s="89"/>
      <c r="H73" s="88">
        <v>4</v>
      </c>
      <c r="I73" s="89">
        <v>25.2</v>
      </c>
      <c r="J73" s="89"/>
      <c r="K73" s="72" t="s">
        <v>42</v>
      </c>
      <c r="L73" s="72"/>
    </row>
    <row r="74" ht="30" customHeight="1" spans="1:12">
      <c r="A74" s="90">
        <v>2</v>
      </c>
      <c r="B74" s="31" t="s">
        <v>48</v>
      </c>
      <c r="C74" s="32"/>
      <c r="D74" s="33"/>
      <c r="E74" s="24">
        <v>30</v>
      </c>
      <c r="F74" s="91">
        <v>3300</v>
      </c>
      <c r="G74" s="91"/>
      <c r="H74" s="24">
        <v>14</v>
      </c>
      <c r="I74" s="91">
        <v>1540</v>
      </c>
      <c r="J74" s="91"/>
      <c r="K74" s="121" t="s">
        <v>49</v>
      </c>
      <c r="L74" s="122"/>
    </row>
    <row r="75" ht="36" customHeight="1" spans="1:12">
      <c r="A75" s="90">
        <v>3</v>
      </c>
      <c r="B75" s="31" t="s">
        <v>50</v>
      </c>
      <c r="C75" s="32"/>
      <c r="D75" s="33"/>
      <c r="E75" s="24">
        <v>22</v>
      </c>
      <c r="F75" s="91">
        <v>980</v>
      </c>
      <c r="G75" s="91"/>
      <c r="H75" s="24">
        <v>0</v>
      </c>
      <c r="I75" s="91">
        <v>0</v>
      </c>
      <c r="J75" s="91"/>
      <c r="K75" s="121" t="s">
        <v>49</v>
      </c>
      <c r="L75" s="122"/>
    </row>
    <row r="76" ht="36" customHeight="1" spans="1:12">
      <c r="A76" s="92">
        <v>4</v>
      </c>
      <c r="B76" s="31" t="s">
        <v>51</v>
      </c>
      <c r="C76" s="32"/>
      <c r="D76" s="33"/>
      <c r="E76" s="24">
        <v>90</v>
      </c>
      <c r="F76" s="93">
        <v>7500</v>
      </c>
      <c r="G76" s="93"/>
      <c r="H76" s="24">
        <v>20</v>
      </c>
      <c r="I76" s="93">
        <v>4700</v>
      </c>
      <c r="J76" s="93"/>
      <c r="K76" s="121" t="s">
        <v>49</v>
      </c>
      <c r="L76" s="122"/>
    </row>
    <row r="77" ht="32" customHeight="1" spans="1:12">
      <c r="A77" s="92">
        <v>5</v>
      </c>
      <c r="B77" s="31" t="s">
        <v>52</v>
      </c>
      <c r="C77" s="32"/>
      <c r="D77" s="33"/>
      <c r="E77" s="27">
        <v>150</v>
      </c>
      <c r="F77" s="94">
        <v>4500</v>
      </c>
      <c r="G77" s="95"/>
      <c r="H77" s="27">
        <v>15</v>
      </c>
      <c r="I77" s="94">
        <v>4500</v>
      </c>
      <c r="J77" s="95"/>
      <c r="K77" s="72" t="s">
        <v>12</v>
      </c>
      <c r="L77" s="72"/>
    </row>
    <row r="78" customHeight="1" spans="1:12">
      <c r="A78" s="96">
        <v>6</v>
      </c>
      <c r="B78" s="97" t="s">
        <v>18</v>
      </c>
      <c r="C78" s="97"/>
      <c r="D78" s="97"/>
      <c r="E78" s="98">
        <v>2</v>
      </c>
      <c r="F78" s="46">
        <v>1780</v>
      </c>
      <c r="G78" s="47"/>
      <c r="H78" s="98">
        <v>1</v>
      </c>
      <c r="I78" s="46">
        <v>880</v>
      </c>
      <c r="J78" s="47"/>
      <c r="K78" s="123" t="s">
        <v>19</v>
      </c>
      <c r="L78" s="124"/>
    </row>
    <row r="79" customHeight="1" spans="1:12">
      <c r="A79" s="39" t="s">
        <v>20</v>
      </c>
      <c r="B79" s="40"/>
      <c r="C79" s="40"/>
      <c r="D79" s="41"/>
      <c r="E79" s="42">
        <f>E78+E77+E76+E75+E74+E73</f>
        <v>314</v>
      </c>
      <c r="F79" s="55">
        <f>SUM(F73:F78)</f>
        <v>18186</v>
      </c>
      <c r="G79" s="56"/>
      <c r="H79" s="42">
        <f>SUM(H73:H78)</f>
        <v>54</v>
      </c>
      <c r="I79" s="55">
        <f>SUM(I73:I78)</f>
        <v>11645.2</v>
      </c>
      <c r="J79" s="56"/>
      <c r="K79" s="80"/>
      <c r="L79" s="81"/>
    </row>
    <row r="80" customHeight="1" spans="1:12">
      <c r="A80" s="59" t="s">
        <v>53</v>
      </c>
      <c r="B80" s="60"/>
      <c r="C80" s="60"/>
      <c r="D80" s="60"/>
      <c r="E80" s="60">
        <f>E79+E71+E66</f>
        <v>456</v>
      </c>
      <c r="F80" s="61">
        <f>F79+F71+F66</f>
        <v>29556.74</v>
      </c>
      <c r="G80" s="61"/>
      <c r="H80" s="60">
        <f>H79+H71+H66</f>
        <v>97</v>
      </c>
      <c r="I80" s="61">
        <f>I79+I71+I66</f>
        <v>15734.82</v>
      </c>
      <c r="J80" s="61"/>
      <c r="K80" s="60"/>
      <c r="L80" s="82"/>
    </row>
    <row r="81" customHeight="1" spans="1:12">
      <c r="A81" s="62" t="s">
        <v>54</v>
      </c>
      <c r="B81" s="52"/>
      <c r="C81" s="52"/>
      <c r="D81" s="52"/>
      <c r="E81" s="52">
        <f>E80+E61</f>
        <v>1754</v>
      </c>
      <c r="F81" s="54">
        <f>F80+F61</f>
        <v>1299233.39</v>
      </c>
      <c r="G81" s="54"/>
      <c r="H81" s="52">
        <f>H80+H61</f>
        <v>181</v>
      </c>
      <c r="I81" s="54">
        <f>I80+I61</f>
        <v>69161.48</v>
      </c>
      <c r="J81" s="54"/>
      <c r="K81" s="52"/>
      <c r="L81" s="83"/>
    </row>
    <row r="82" customHeight="1" spans="1:12">
      <c r="A82" s="99"/>
      <c r="B82" s="99"/>
      <c r="C82" s="99"/>
      <c r="D82" s="99"/>
      <c r="E82" s="99"/>
      <c r="F82" s="100"/>
      <c r="G82" s="100"/>
      <c r="H82" s="99"/>
      <c r="I82" s="100"/>
      <c r="J82" s="100"/>
      <c r="K82" s="99"/>
      <c r="L82" s="99"/>
    </row>
    <row r="83" customHeight="1" spans="1:12">
      <c r="A83" s="99"/>
      <c r="B83" s="99"/>
      <c r="C83" s="99"/>
      <c r="D83" s="99"/>
      <c r="E83" s="99"/>
      <c r="F83" s="100"/>
      <c r="G83" s="100"/>
      <c r="H83" s="99"/>
      <c r="I83" s="100"/>
      <c r="J83" s="100"/>
      <c r="K83" s="99"/>
      <c r="L83" s="99"/>
    </row>
    <row r="84" customHeight="1" spans="1:12">
      <c r="A84" s="101" t="s">
        <v>55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</row>
    <row r="85" customHeight="1" spans="1:12">
      <c r="A85" s="99"/>
      <c r="B85" s="99"/>
      <c r="C85" s="99"/>
      <c r="D85" s="99"/>
      <c r="E85" s="99"/>
      <c r="F85" s="100"/>
      <c r="G85" s="99"/>
      <c r="H85" s="99"/>
      <c r="I85" s="100"/>
      <c r="J85" s="99"/>
      <c r="K85" s="99"/>
      <c r="L85" s="99"/>
    </row>
    <row r="86" customHeight="1" spans="1:12">
      <c r="A86" s="102" t="s">
        <v>1</v>
      </c>
      <c r="B86" s="102" t="s">
        <v>56</v>
      </c>
      <c r="C86" s="102" t="s">
        <v>57</v>
      </c>
      <c r="D86" s="102"/>
      <c r="E86" s="102"/>
      <c r="F86" s="103" t="s">
        <v>58</v>
      </c>
      <c r="G86" s="104"/>
      <c r="H86" s="104"/>
      <c r="I86" s="125" t="s">
        <v>59</v>
      </c>
      <c r="J86" s="103" t="s">
        <v>60</v>
      </c>
      <c r="K86" s="126"/>
      <c r="L86" s="102" t="s">
        <v>61</v>
      </c>
    </row>
    <row r="87" ht="158" customHeight="1" spans="1:12">
      <c r="A87" s="105">
        <v>1</v>
      </c>
      <c r="B87" s="105" t="s">
        <v>62</v>
      </c>
      <c r="C87" s="105" t="s">
        <v>63</v>
      </c>
      <c r="D87" s="105"/>
      <c r="E87" s="105"/>
      <c r="F87" s="106" t="s">
        <v>64</v>
      </c>
      <c r="G87" s="106"/>
      <c r="H87" s="106"/>
      <c r="I87" s="105">
        <v>300</v>
      </c>
      <c r="J87" s="110" t="s">
        <v>65</v>
      </c>
      <c r="K87" s="112"/>
      <c r="L87" s="106" t="s">
        <v>66</v>
      </c>
    </row>
    <row r="88" ht="69" customHeight="1" spans="1:12">
      <c r="A88" s="105">
        <v>2</v>
      </c>
      <c r="B88" s="105" t="s">
        <v>67</v>
      </c>
      <c r="C88" s="107" t="s">
        <v>68</v>
      </c>
      <c r="D88" s="108"/>
      <c r="E88" s="109"/>
      <c r="F88" s="110" t="s">
        <v>69</v>
      </c>
      <c r="G88" s="111"/>
      <c r="H88" s="112"/>
      <c r="I88" s="105">
        <v>40</v>
      </c>
      <c r="J88" s="110" t="s">
        <v>65</v>
      </c>
      <c r="K88" s="112"/>
      <c r="L88" s="106"/>
    </row>
    <row r="89" ht="156" customHeight="1" spans="1:12">
      <c r="A89" s="105">
        <v>3</v>
      </c>
      <c r="B89" s="105" t="s">
        <v>67</v>
      </c>
      <c r="C89" s="105" t="s">
        <v>70</v>
      </c>
      <c r="D89" s="105"/>
      <c r="E89" s="105"/>
      <c r="F89" s="106" t="s">
        <v>71</v>
      </c>
      <c r="G89" s="106"/>
      <c r="H89" s="106"/>
      <c r="I89" s="105">
        <v>2150</v>
      </c>
      <c r="J89" s="110" t="s">
        <v>65</v>
      </c>
      <c r="K89" s="112"/>
      <c r="L89" s="127" t="s">
        <v>72</v>
      </c>
    </row>
    <row r="90" ht="82" customHeight="1" spans="1:12">
      <c r="A90" s="105">
        <v>4</v>
      </c>
      <c r="B90" s="105" t="s">
        <v>73</v>
      </c>
      <c r="C90" s="105" t="s">
        <v>70</v>
      </c>
      <c r="D90" s="105"/>
      <c r="E90" s="105"/>
      <c r="F90" s="106" t="s">
        <v>71</v>
      </c>
      <c r="G90" s="106"/>
      <c r="H90" s="106"/>
      <c r="I90" s="105">
        <v>400</v>
      </c>
      <c r="J90" s="111" t="s">
        <v>74</v>
      </c>
      <c r="K90" s="112"/>
      <c r="L90" s="128" t="s">
        <v>75</v>
      </c>
    </row>
    <row r="91" ht="107" customHeight="1" spans="1:12">
      <c r="A91" s="105">
        <v>5</v>
      </c>
      <c r="B91" s="105" t="s">
        <v>73</v>
      </c>
      <c r="C91" s="105" t="s">
        <v>70</v>
      </c>
      <c r="D91" s="105"/>
      <c r="E91" s="105"/>
      <c r="F91" s="106" t="s">
        <v>76</v>
      </c>
      <c r="G91" s="106"/>
      <c r="H91" s="106"/>
      <c r="I91" s="105">
        <v>1254</v>
      </c>
      <c r="J91" s="111" t="s">
        <v>77</v>
      </c>
      <c r="K91" s="112"/>
      <c r="L91" s="129"/>
    </row>
    <row r="92" ht="60" customHeight="1" spans="1:12">
      <c r="A92" s="113">
        <v>6</v>
      </c>
      <c r="B92" s="105" t="s">
        <v>73</v>
      </c>
      <c r="C92" s="107" t="s">
        <v>68</v>
      </c>
      <c r="D92" s="108"/>
      <c r="E92" s="109"/>
      <c r="F92" s="110" t="s">
        <v>69</v>
      </c>
      <c r="G92" s="111"/>
      <c r="H92" s="112"/>
      <c r="I92" s="105">
        <v>30</v>
      </c>
      <c r="J92" s="110" t="s">
        <v>65</v>
      </c>
      <c r="K92" s="112"/>
      <c r="L92" s="105"/>
    </row>
    <row r="93" ht="85" customHeight="1" spans="1:12">
      <c r="A93" s="113">
        <v>7</v>
      </c>
      <c r="B93" s="105" t="s">
        <v>73</v>
      </c>
      <c r="C93" s="107" t="s">
        <v>68</v>
      </c>
      <c r="D93" s="108"/>
      <c r="E93" s="109"/>
      <c r="F93" s="110" t="s">
        <v>78</v>
      </c>
      <c r="G93" s="111"/>
      <c r="H93" s="112"/>
      <c r="I93" s="105">
        <v>120</v>
      </c>
      <c r="J93" s="110" t="s">
        <v>65</v>
      </c>
      <c r="K93" s="112"/>
      <c r="L93" s="105"/>
    </row>
    <row r="94" ht="138" hidden="1" customHeight="1" spans="1:12">
      <c r="A94" s="105">
        <v>1</v>
      </c>
      <c r="B94" s="105" t="s">
        <v>62</v>
      </c>
      <c r="C94" s="105" t="s">
        <v>63</v>
      </c>
      <c r="D94" s="105"/>
      <c r="E94" s="105"/>
      <c r="F94" s="106" t="s">
        <v>64</v>
      </c>
      <c r="G94" s="106"/>
      <c r="H94" s="106"/>
      <c r="I94" s="105">
        <v>300</v>
      </c>
      <c r="J94" s="110" t="s">
        <v>65</v>
      </c>
      <c r="K94" s="112"/>
      <c r="L94" s="106" t="s">
        <v>66</v>
      </c>
    </row>
    <row r="95" ht="83.25" hidden="1" customHeight="1" spans="1:12">
      <c r="A95" s="105">
        <v>2</v>
      </c>
      <c r="B95" s="105" t="s">
        <v>67</v>
      </c>
      <c r="C95" s="107" t="s">
        <v>68</v>
      </c>
      <c r="D95" s="108"/>
      <c r="E95" s="109"/>
      <c r="F95" s="110" t="s">
        <v>69</v>
      </c>
      <c r="G95" s="111"/>
      <c r="H95" s="112"/>
      <c r="I95" s="105">
        <v>40</v>
      </c>
      <c r="J95" s="110" t="s">
        <v>65</v>
      </c>
      <c r="K95" s="112"/>
      <c r="L95" s="106"/>
    </row>
    <row r="96" ht="125.25" hidden="1" customHeight="1" spans="1:12">
      <c r="A96" s="105">
        <v>3</v>
      </c>
      <c r="B96" s="105" t="s">
        <v>67</v>
      </c>
      <c r="C96" s="105" t="s">
        <v>70</v>
      </c>
      <c r="D96" s="105"/>
      <c r="E96" s="105"/>
      <c r="F96" s="106" t="s">
        <v>71</v>
      </c>
      <c r="G96" s="106"/>
      <c r="H96" s="106"/>
      <c r="I96" s="105">
        <v>2150</v>
      </c>
      <c r="J96" s="110" t="s">
        <v>65</v>
      </c>
      <c r="K96" s="112"/>
      <c r="L96" s="127" t="s">
        <v>72</v>
      </c>
    </row>
    <row r="97" ht="101.25" hidden="1" customHeight="1" spans="1:12">
      <c r="A97" s="105">
        <v>4</v>
      </c>
      <c r="B97" s="105" t="s">
        <v>73</v>
      </c>
      <c r="C97" s="105" t="s">
        <v>70</v>
      </c>
      <c r="D97" s="105"/>
      <c r="E97" s="105"/>
      <c r="F97" s="106" t="s">
        <v>71</v>
      </c>
      <c r="G97" s="106"/>
      <c r="H97" s="106"/>
      <c r="I97" s="105">
        <v>400</v>
      </c>
      <c r="J97" s="111" t="s">
        <v>74</v>
      </c>
      <c r="K97" s="112"/>
      <c r="L97" s="128" t="s">
        <v>75</v>
      </c>
    </row>
    <row r="98" ht="102.75" hidden="1" customHeight="1" spans="1:12">
      <c r="A98" s="105">
        <v>5</v>
      </c>
      <c r="B98" s="105" t="s">
        <v>73</v>
      </c>
      <c r="C98" s="105" t="s">
        <v>70</v>
      </c>
      <c r="D98" s="105"/>
      <c r="E98" s="105"/>
      <c r="F98" s="106" t="s">
        <v>76</v>
      </c>
      <c r="G98" s="106"/>
      <c r="H98" s="106"/>
      <c r="I98" s="105">
        <v>1254</v>
      </c>
      <c r="J98" s="111" t="s">
        <v>77</v>
      </c>
      <c r="K98" s="112"/>
      <c r="L98" s="129"/>
    </row>
    <row r="99" ht="78" hidden="1" customHeight="1" spans="1:12">
      <c r="A99" s="113">
        <v>6</v>
      </c>
      <c r="B99" s="105" t="s">
        <v>73</v>
      </c>
      <c r="C99" s="107" t="s">
        <v>68</v>
      </c>
      <c r="D99" s="108"/>
      <c r="E99" s="109"/>
      <c r="F99" s="110" t="s">
        <v>69</v>
      </c>
      <c r="G99" s="111"/>
      <c r="H99" s="112"/>
      <c r="I99" s="105">
        <v>30</v>
      </c>
      <c r="J99" s="110" t="s">
        <v>65</v>
      </c>
      <c r="K99" s="112"/>
      <c r="L99" s="105"/>
    </row>
    <row r="100" ht="66.75" hidden="1" customHeight="1" spans="1:12">
      <c r="A100" s="113">
        <v>7</v>
      </c>
      <c r="B100" s="105" t="s">
        <v>73</v>
      </c>
      <c r="C100" s="107" t="s">
        <v>68</v>
      </c>
      <c r="D100" s="108"/>
      <c r="E100" s="109"/>
      <c r="F100" s="110" t="s">
        <v>78</v>
      </c>
      <c r="G100" s="111"/>
      <c r="H100" s="112"/>
      <c r="I100" s="105">
        <v>120</v>
      </c>
      <c r="J100" s="110" t="s">
        <v>65</v>
      </c>
      <c r="K100" s="112"/>
      <c r="L100" s="105"/>
    </row>
    <row r="101" ht="153" customHeight="1" spans="1:12">
      <c r="A101" s="113">
        <v>8</v>
      </c>
      <c r="B101" s="105" t="s">
        <v>79</v>
      </c>
      <c r="C101" s="110" t="s">
        <v>80</v>
      </c>
      <c r="D101" s="111"/>
      <c r="E101" s="112"/>
      <c r="F101" s="110" t="s">
        <v>81</v>
      </c>
      <c r="G101" s="111"/>
      <c r="H101" s="112"/>
      <c r="I101" s="105">
        <v>178</v>
      </c>
      <c r="J101" s="110" t="s">
        <v>82</v>
      </c>
      <c r="K101" s="112"/>
      <c r="L101" s="105"/>
    </row>
    <row r="102" ht="135" customHeight="1" spans="1:12">
      <c r="A102" s="113">
        <v>9</v>
      </c>
      <c r="B102" s="105" t="s">
        <v>83</v>
      </c>
      <c r="C102" s="110" t="s">
        <v>80</v>
      </c>
      <c r="D102" s="111"/>
      <c r="E102" s="112"/>
      <c r="F102" s="110" t="s">
        <v>81</v>
      </c>
      <c r="G102" s="111"/>
      <c r="H102" s="112"/>
      <c r="I102" s="105">
        <v>37</v>
      </c>
      <c r="J102" s="110" t="s">
        <v>84</v>
      </c>
      <c r="K102" s="112"/>
      <c r="L102" s="105"/>
    </row>
    <row r="103" ht="173" customHeight="1" spans="1:12">
      <c r="A103" s="114">
        <v>10</v>
      </c>
      <c r="B103" s="115" t="s">
        <v>85</v>
      </c>
      <c r="C103" s="116" t="s">
        <v>70</v>
      </c>
      <c r="D103" s="116"/>
      <c r="E103" s="116"/>
      <c r="F103" s="117" t="s">
        <v>86</v>
      </c>
      <c r="G103" s="117"/>
      <c r="H103" s="117"/>
      <c r="I103" s="117">
        <v>736</v>
      </c>
      <c r="J103" s="130" t="s">
        <v>65</v>
      </c>
      <c r="K103" s="130"/>
      <c r="L103" s="106" t="s">
        <v>75</v>
      </c>
    </row>
    <row r="104" spans="1:12">
      <c r="A104" s="118"/>
      <c r="B104" s="119"/>
      <c r="C104" s="116"/>
      <c r="D104" s="116"/>
      <c r="E104" s="116"/>
      <c r="F104" s="117"/>
      <c r="G104" s="117"/>
      <c r="H104" s="117"/>
      <c r="I104" s="117"/>
      <c r="J104" s="130"/>
      <c r="K104" s="130"/>
      <c r="L104" s="106"/>
    </row>
  </sheetData>
  <mergeCells count="337">
    <mergeCell ref="E4:G4"/>
    <mergeCell ref="H4:J4"/>
    <mergeCell ref="F5:G5"/>
    <mergeCell ref="I5:J5"/>
    <mergeCell ref="A6:L6"/>
    <mergeCell ref="B7:D7"/>
    <mergeCell ref="F7:G7"/>
    <mergeCell ref="I7:J7"/>
    <mergeCell ref="K7:L7"/>
    <mergeCell ref="B8:D8"/>
    <mergeCell ref="F8:G8"/>
    <mergeCell ref="I8:J8"/>
    <mergeCell ref="K8:L8"/>
    <mergeCell ref="B9:D9"/>
    <mergeCell ref="F9:G9"/>
    <mergeCell ref="I9:J9"/>
    <mergeCell ref="K9:L9"/>
    <mergeCell ref="B10:D10"/>
    <mergeCell ref="F10:G10"/>
    <mergeCell ref="I10:J10"/>
    <mergeCell ref="K10:L10"/>
    <mergeCell ref="B11:D11"/>
    <mergeCell ref="F11:G11"/>
    <mergeCell ref="I11:J11"/>
    <mergeCell ref="K11:L11"/>
    <mergeCell ref="B12:D12"/>
    <mergeCell ref="F12:G12"/>
    <mergeCell ref="I12:J12"/>
    <mergeCell ref="K12:L12"/>
    <mergeCell ref="B13:D13"/>
    <mergeCell ref="F13:G13"/>
    <mergeCell ref="I13:J13"/>
    <mergeCell ref="K13:L13"/>
    <mergeCell ref="B14:D14"/>
    <mergeCell ref="F14:G14"/>
    <mergeCell ref="I14:J14"/>
    <mergeCell ref="K14:L14"/>
    <mergeCell ref="B15:D15"/>
    <mergeCell ref="F15:G15"/>
    <mergeCell ref="I15:J15"/>
    <mergeCell ref="K15:L15"/>
    <mergeCell ref="A16:D16"/>
    <mergeCell ref="F16:G16"/>
    <mergeCell ref="I16:J16"/>
    <mergeCell ref="K16:L16"/>
    <mergeCell ref="A17:L17"/>
    <mergeCell ref="B18:D18"/>
    <mergeCell ref="F18:G18"/>
    <mergeCell ref="I18:J18"/>
    <mergeCell ref="K18:L18"/>
    <mergeCell ref="B19:D19"/>
    <mergeCell ref="F19:G19"/>
    <mergeCell ref="I19:J19"/>
    <mergeCell ref="K19:L19"/>
    <mergeCell ref="B20:D20"/>
    <mergeCell ref="F20:G20"/>
    <mergeCell ref="I20:J20"/>
    <mergeCell ref="K20:L20"/>
    <mergeCell ref="B21:D21"/>
    <mergeCell ref="F21:G21"/>
    <mergeCell ref="I21:J21"/>
    <mergeCell ref="K21:L21"/>
    <mergeCell ref="B22:D22"/>
    <mergeCell ref="F22:G22"/>
    <mergeCell ref="I22:J22"/>
    <mergeCell ref="K22:L22"/>
    <mergeCell ref="B23:D23"/>
    <mergeCell ref="F23:G23"/>
    <mergeCell ref="I23:J23"/>
    <mergeCell ref="K23:L23"/>
    <mergeCell ref="B24:D24"/>
    <mergeCell ref="F24:G24"/>
    <mergeCell ref="I24:J24"/>
    <mergeCell ref="K24:L24"/>
    <mergeCell ref="B25:D25"/>
    <mergeCell ref="F25:G25"/>
    <mergeCell ref="I25:J25"/>
    <mergeCell ref="K25:L25"/>
    <mergeCell ref="A26:D26"/>
    <mergeCell ref="F26:G26"/>
    <mergeCell ref="I26:J26"/>
    <mergeCell ref="K26:L26"/>
    <mergeCell ref="A27:L27"/>
    <mergeCell ref="B28:D28"/>
    <mergeCell ref="F28:G28"/>
    <mergeCell ref="I28:J28"/>
    <mergeCell ref="K28:L28"/>
    <mergeCell ref="B29:D29"/>
    <mergeCell ref="F29:G29"/>
    <mergeCell ref="I29:J29"/>
    <mergeCell ref="K29:L29"/>
    <mergeCell ref="B30:D30"/>
    <mergeCell ref="F30:G30"/>
    <mergeCell ref="I30:J30"/>
    <mergeCell ref="K30:L30"/>
    <mergeCell ref="B31:D31"/>
    <mergeCell ref="F31:G31"/>
    <mergeCell ref="I31:J31"/>
    <mergeCell ref="K31:L31"/>
    <mergeCell ref="B32:D32"/>
    <mergeCell ref="F32:G32"/>
    <mergeCell ref="I32:J32"/>
    <mergeCell ref="K32:L32"/>
    <mergeCell ref="B33:D33"/>
    <mergeCell ref="F33:G33"/>
    <mergeCell ref="I33:J33"/>
    <mergeCell ref="K33:L33"/>
    <mergeCell ref="B34:D34"/>
    <mergeCell ref="F34:G34"/>
    <mergeCell ref="I34:J34"/>
    <mergeCell ref="K34:L34"/>
    <mergeCell ref="B35:D35"/>
    <mergeCell ref="F35:G35"/>
    <mergeCell ref="I35:J35"/>
    <mergeCell ref="K35:L35"/>
    <mergeCell ref="B36:D36"/>
    <mergeCell ref="F36:G36"/>
    <mergeCell ref="I36:J36"/>
    <mergeCell ref="K36:L36"/>
    <mergeCell ref="B37:D37"/>
    <mergeCell ref="F37:G37"/>
    <mergeCell ref="I37:J37"/>
    <mergeCell ref="K37:L37"/>
    <mergeCell ref="B38:D38"/>
    <mergeCell ref="F38:G38"/>
    <mergeCell ref="I38:J38"/>
    <mergeCell ref="K38:L38"/>
    <mergeCell ref="B39:D39"/>
    <mergeCell ref="F39:G39"/>
    <mergeCell ref="I39:J39"/>
    <mergeCell ref="K39:L39"/>
    <mergeCell ref="B40:D40"/>
    <mergeCell ref="F40:G40"/>
    <mergeCell ref="I40:J40"/>
    <mergeCell ref="K40:L40"/>
    <mergeCell ref="A41:D41"/>
    <mergeCell ref="F41:G41"/>
    <mergeCell ref="I41:J41"/>
    <mergeCell ref="K41:L41"/>
    <mergeCell ref="A42:D42"/>
    <mergeCell ref="F42:G42"/>
    <mergeCell ref="I42:J42"/>
    <mergeCell ref="A43:L43"/>
    <mergeCell ref="B44:D44"/>
    <mergeCell ref="F44:G44"/>
    <mergeCell ref="I44:J44"/>
    <mergeCell ref="K44:L44"/>
    <mergeCell ref="B45:D45"/>
    <mergeCell ref="F45:G45"/>
    <mergeCell ref="I45:J45"/>
    <mergeCell ref="K45:L45"/>
    <mergeCell ref="B46:D46"/>
    <mergeCell ref="F46:G46"/>
    <mergeCell ref="I46:J46"/>
    <mergeCell ref="K46:L46"/>
    <mergeCell ref="B47:D47"/>
    <mergeCell ref="F47:G47"/>
    <mergeCell ref="I47:J47"/>
    <mergeCell ref="K47:L47"/>
    <mergeCell ref="A48:D48"/>
    <mergeCell ref="F48:G48"/>
    <mergeCell ref="I48:J48"/>
    <mergeCell ref="K48:L48"/>
    <mergeCell ref="A49:L49"/>
    <mergeCell ref="B50:D50"/>
    <mergeCell ref="F50:G50"/>
    <mergeCell ref="I50:J50"/>
    <mergeCell ref="K50:L50"/>
    <mergeCell ref="B51:D51"/>
    <mergeCell ref="F51:G51"/>
    <mergeCell ref="I51:J51"/>
    <mergeCell ref="K51:L51"/>
    <mergeCell ref="A52:D52"/>
    <mergeCell ref="F52:G52"/>
    <mergeCell ref="I52:J52"/>
    <mergeCell ref="K52:L52"/>
    <mergeCell ref="A53:L53"/>
    <mergeCell ref="B54:D54"/>
    <mergeCell ref="F54:G54"/>
    <mergeCell ref="I54:J54"/>
    <mergeCell ref="K54:L54"/>
    <mergeCell ref="A55:D55"/>
    <mergeCell ref="F55:G55"/>
    <mergeCell ref="I55:J55"/>
    <mergeCell ref="K55:L55"/>
    <mergeCell ref="A56:D56"/>
    <mergeCell ref="F56:G56"/>
    <mergeCell ref="I56:J56"/>
    <mergeCell ref="A57:L57"/>
    <mergeCell ref="B58:D58"/>
    <mergeCell ref="F58:G58"/>
    <mergeCell ref="I58:J58"/>
    <mergeCell ref="K58:L58"/>
    <mergeCell ref="A59:D59"/>
    <mergeCell ref="F59:G59"/>
    <mergeCell ref="I59:J59"/>
    <mergeCell ref="K59:L59"/>
    <mergeCell ref="A60:D60"/>
    <mergeCell ref="F60:G60"/>
    <mergeCell ref="I60:J60"/>
    <mergeCell ref="A61:D61"/>
    <mergeCell ref="F61:G61"/>
    <mergeCell ref="I61:J61"/>
    <mergeCell ref="A62:L62"/>
    <mergeCell ref="B63:D63"/>
    <mergeCell ref="F63:G63"/>
    <mergeCell ref="I63:J63"/>
    <mergeCell ref="K63:L63"/>
    <mergeCell ref="B64:D64"/>
    <mergeCell ref="F64:G64"/>
    <mergeCell ref="I64:J64"/>
    <mergeCell ref="K64:L64"/>
    <mergeCell ref="B65:D65"/>
    <mergeCell ref="F65:G65"/>
    <mergeCell ref="I65:J65"/>
    <mergeCell ref="K65:L65"/>
    <mergeCell ref="A66:D66"/>
    <mergeCell ref="F66:G66"/>
    <mergeCell ref="I66:J66"/>
    <mergeCell ref="K66:L66"/>
    <mergeCell ref="A67:L67"/>
    <mergeCell ref="B68:D68"/>
    <mergeCell ref="F68:G68"/>
    <mergeCell ref="I68:J68"/>
    <mergeCell ref="K68:L68"/>
    <mergeCell ref="B69:D69"/>
    <mergeCell ref="F69:G69"/>
    <mergeCell ref="I69:J69"/>
    <mergeCell ref="K69:L69"/>
    <mergeCell ref="B70:D70"/>
    <mergeCell ref="F70:G70"/>
    <mergeCell ref="I70:J70"/>
    <mergeCell ref="K70:L70"/>
    <mergeCell ref="A71:D71"/>
    <mergeCell ref="F71:G71"/>
    <mergeCell ref="I71:J71"/>
    <mergeCell ref="K71:L71"/>
    <mergeCell ref="A72:L72"/>
    <mergeCell ref="B73:D73"/>
    <mergeCell ref="F73:G73"/>
    <mergeCell ref="I73:J73"/>
    <mergeCell ref="K73:L73"/>
    <mergeCell ref="B74:D74"/>
    <mergeCell ref="F74:G74"/>
    <mergeCell ref="I74:J74"/>
    <mergeCell ref="K74:L74"/>
    <mergeCell ref="B75:D75"/>
    <mergeCell ref="F75:G75"/>
    <mergeCell ref="I75:J75"/>
    <mergeCell ref="K75:L75"/>
    <mergeCell ref="B76:D76"/>
    <mergeCell ref="F76:G76"/>
    <mergeCell ref="I76:J76"/>
    <mergeCell ref="K76:L76"/>
    <mergeCell ref="B77:D77"/>
    <mergeCell ref="F77:G77"/>
    <mergeCell ref="I77:J77"/>
    <mergeCell ref="K77:L77"/>
    <mergeCell ref="B78:D78"/>
    <mergeCell ref="F78:G78"/>
    <mergeCell ref="I78:J78"/>
    <mergeCell ref="K78:L78"/>
    <mergeCell ref="A79:D79"/>
    <mergeCell ref="F79:G79"/>
    <mergeCell ref="I79:J79"/>
    <mergeCell ref="K79:L79"/>
    <mergeCell ref="A80:D80"/>
    <mergeCell ref="F80:G80"/>
    <mergeCell ref="I80:J80"/>
    <mergeCell ref="A81:D81"/>
    <mergeCell ref="F81:G81"/>
    <mergeCell ref="I81:J81"/>
    <mergeCell ref="A84:L84"/>
    <mergeCell ref="C86:E86"/>
    <mergeCell ref="F86:H86"/>
    <mergeCell ref="J86:K86"/>
    <mergeCell ref="C87:E87"/>
    <mergeCell ref="F87:H87"/>
    <mergeCell ref="J87:K87"/>
    <mergeCell ref="C88:E88"/>
    <mergeCell ref="F88:H88"/>
    <mergeCell ref="J88:K88"/>
    <mergeCell ref="C89:E89"/>
    <mergeCell ref="F89:H89"/>
    <mergeCell ref="J89:K89"/>
    <mergeCell ref="C90:E90"/>
    <mergeCell ref="F90:H90"/>
    <mergeCell ref="J90:K90"/>
    <mergeCell ref="C91:E91"/>
    <mergeCell ref="F91:H91"/>
    <mergeCell ref="J91:K91"/>
    <mergeCell ref="C92:E92"/>
    <mergeCell ref="F92:H92"/>
    <mergeCell ref="J92:K92"/>
    <mergeCell ref="C93:E93"/>
    <mergeCell ref="F93:H93"/>
    <mergeCell ref="J93:K93"/>
    <mergeCell ref="C94:E94"/>
    <mergeCell ref="F94:H94"/>
    <mergeCell ref="J94:K94"/>
    <mergeCell ref="C95:E95"/>
    <mergeCell ref="F95:H95"/>
    <mergeCell ref="J95:K95"/>
    <mergeCell ref="C96:E96"/>
    <mergeCell ref="F96:H96"/>
    <mergeCell ref="J96:K96"/>
    <mergeCell ref="C97:E97"/>
    <mergeCell ref="F97:H97"/>
    <mergeCell ref="J97:K97"/>
    <mergeCell ref="C98:E98"/>
    <mergeCell ref="F98:H98"/>
    <mergeCell ref="J98:K98"/>
    <mergeCell ref="C99:E99"/>
    <mergeCell ref="F99:H99"/>
    <mergeCell ref="J99:K99"/>
    <mergeCell ref="C100:E100"/>
    <mergeCell ref="F100:H100"/>
    <mergeCell ref="J100:K100"/>
    <mergeCell ref="C101:E101"/>
    <mergeCell ref="F101:H101"/>
    <mergeCell ref="J101:K101"/>
    <mergeCell ref="C102:E102"/>
    <mergeCell ref="F102:H102"/>
    <mergeCell ref="J102:K102"/>
    <mergeCell ref="A4:A5"/>
    <mergeCell ref="A103:A104"/>
    <mergeCell ref="B103:B104"/>
    <mergeCell ref="I103:I104"/>
    <mergeCell ref="L90:L91"/>
    <mergeCell ref="L97:L98"/>
    <mergeCell ref="L103:L104"/>
    <mergeCell ref="A1:L2"/>
    <mergeCell ref="B4:D5"/>
    <mergeCell ref="K4:L5"/>
    <mergeCell ref="C103:E104"/>
    <mergeCell ref="F103:H104"/>
    <mergeCell ref="J103:K104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квартал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2025-12-29T11:48:44Z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77A96AECC2D648FEB934ACE538EDBAD3_12</vt:lpwstr>
  </property>
  <property fmtid="{D5CDD505-2E9C-101B-9397-08002B2CF9AE}" pid="3" name="KSOProductBuildVer">
    <vt:lpwstr>1049-12.2.0.23155</vt:lpwstr>
  </property>
</Properties>
</file>