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<sst xmlns="http://schemas.openxmlformats.org/spreadsheetml/2006/main" count="1500" uniqueCount="71">
  <si>
    <t xml:space="preserve">Поіменне голосування депутатів Покровської міської ради</t>
  </si>
  <si>
    <t xml:space="preserve"> пленарне  засідання  чергової 58 сесії Покровської міської ради </t>
  </si>
  <si>
    <t xml:space="preserve">26 червня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</si>
  <si>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</si>
  <si>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</si>
  <si>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</si>
  <si>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</si>
  <si>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</si>
  <si>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</si>
  <si>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</si>
  <si>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</si>
  <si>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</si>
  <si>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</si>
  <si>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</si>
  <si>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</si>
  <si>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</si>
  <si>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</si>
  <si>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</si>
  <si>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</si>
  <si>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</si>
  <si>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</si>
  <si>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</si>
  <si>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</si>
  <si>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</si>
  <si>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</si>
  <si>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</si>
  <si>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</si>
  <si>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</si>
  <si>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</si>
  <si>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</si>
  <si>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</si>
  <si>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</si>
  <si>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</si>
  <si>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</si>
  <si>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</si>
  <si>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</si>
  <si>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</si>
  <si>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</si>
  <si>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</si>
  <si>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</si>
  <si>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</si>
  <si>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</si>
  <si>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</si>
  <si>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</si>
  <si>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</si>
  <si>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</si>
  <si>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досвід та інновації в системі надання соціальних послуг територіального центру соціального обслуговування (надання соціальних послуг).</t>
  </si>
  <si>
    <t xml:space="preserve">за</t>
  </si>
  <si>
    <t xml:space="preserve">відсутній</t>
  </si>
  <si>
    <t xml:space="preserve"> відсутній</t>
  </si>
  <si>
    <t xml:space="preserve">Звіт про виконання міської цільової соціальної програми “Освіта міста Покров на 2019-2021 роки”  у 2019 році. 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</si>
  <si>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</si>
  <si>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Про затвердження Правил розміщення зовнішньої реклами на території в межах територіальної громади Покровської міської ради та Положення про порядок плати за тимчасове користування місцями розташування рекламних засобів на території в межах територіальної громади Покровської міської ради в новій редакції.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</si>
  <si>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</si>
  <si>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</si>
  <si>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продовження терміну дії рішення 9 сесії міської ради 7 скликання від 24.06.2016 №16 “Про встановлення ставок земельного податку на території Покровської міської ради” (із змінами) .</t>
  </si>
  <si>
    <t xml:space="preserve">Про клопотання АТ “ДТЕК ДНІПРОВСЬКІ ЕЛЕКТРОМЕРЕЖІ” щодо надання дозволу на розробку проекту землеустрою по відведенню в оренду земельної ділянки по вул. Центральна, 54б, м. Покров Дніпропетровської області .</t>
  </si>
  <si>
    <t xml:space="preserve">Про клопотання фізичної особи-підприємця Ткаченка Яна Петровича щодо затвердження проекту землеустрою та передачі в оренду земельної ділянки по вул. Партизанська, 1а/1, м.Покров Дніпропетровської області .</t>
  </si>
  <si>
    <t xml:space="preserve">Про заяви громадян щодо передачі у власність та користування земельних ділянок.</t>
  </si>
  <si>
    <t xml:space="preserve">Про внесення змін до рішення 18 сесії міської ради 7 скликання від 24.02.2017 № 19 “Про клопотання Товариства з обмеженою відповідальністю «Троянда – Центр» щодо надання дозволу на розробку проекту землеустрою по відведенню земельної ділянки в оренду по вул. Центральна, 30-а”. </t>
  </si>
  <si>
    <t xml:space="preserve">Про внесення змін до рішення 57 сесії міської ради 7 скликання від 29.05.2020 №3 “Про визнання права власності на об’єкти нерухомого майна за територіальною громадою м. Покров Дніпропетровської області ”.</t>
  </si>
  <si>
    <t xml:space="preserve">Про затвердження  Статуту комунальної установи «Інклюзивно-ресурсний центр Покровської міської ради Дніпропетровської області» у новій редакції. </t>
  </si>
  <si>
    <t xml:space="preserve">Про придбання житла для дитячого будинку сімейного типу.</t>
  </si>
  <si>
    <t xml:space="preserve">Про ліквідацію комунального закладу дошкільної освіти № 1 «Сонечко» (ясел-садка) Покровської міської ради Дніпропетровської області .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</si>
  <si>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№21.</t>
  </si>
  <si>
    <t xml:space="preserve">Про затвердження  Переліку адміністративних послуг, які надаються через Центр надання адміністративних послуг виконавчого комітету Покровської міської ради в новій редакції.</t>
  </si>
  <si>
    <t xml:space="preserve">Про внесення змін до рішення  52 сесії міської ради 7 скликання від  24.12.2019 № 37 “Про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2020 рік.</t>
  </si>
  <si>
    <t xml:space="preserve">не голосував</t>
  </si>
  <si>
    <t xml:space="preserve">утримався</t>
  </si>
  <si>
    <t xml:space="preserve">проти</t>
  </si>
  <si>
    <t xml:space="preserve">Про затвердження плану роботи  Покровської міської ради 7 скликання на друге півріччя 2020 року.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</si>
</sst>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U40" colorId="64" zoomScale="65" zoomScaleNormal="65" zoomScalePageLayoutView="100" workbookViewId="0">
      <selection pane="topLeft" activeCell="BG44" activeCellId="0" sqref="BG44"/>
    </sheetView>
  </sheetViews>
  <sheetFormatPr defaultRowHeight="14.4" zeroHeight="false" outlineLevelRow="0" outlineLevelCol="0"/>
  <cols>
    <col collapsed="false" customWidth="true" hidden="false" outlineLevel="0" max="1" min="1" style="1" width="9.11"/>
    <col collapsed="false" customWidth="true" hidden="false" outlineLevel="0" max="2" min="2" style="1" width="57.44"/>
    <col collapsed="false" customWidth="true" hidden="false" outlineLevel="0" max="3" min="3" style="1" width="10.66"/>
    <col collapsed="false" customWidth="true" hidden="true" outlineLevel="0" max="6" min="4" style="2" width="10.66"/>
    <col collapsed="false" customWidth="true" hidden="false" outlineLevel="0" max="7" min="7" style="1" width="10.66"/>
    <col collapsed="false" customWidth="true" hidden="true" outlineLevel="0" max="10" min="8" style="2" width="10.66"/>
    <col collapsed="false" customWidth="true" hidden="false" outlineLevel="0" max="11" min="11" style="1" width="10.66"/>
    <col collapsed="false" customWidth="true" hidden="true" outlineLevel="0" max="14" min="12" style="2" width="10.66"/>
    <col collapsed="false" customWidth="true" hidden="false" outlineLevel="0" max="15" min="15" style="1" width="10.66"/>
    <col collapsed="false" customWidth="true" hidden="true" outlineLevel="0" max="18" min="16" style="2" width="10.66"/>
    <col collapsed="false" customWidth="true" hidden="false" outlineLevel="0" max="19" min="19" style="1" width="10.66"/>
    <col collapsed="false" customWidth="true" hidden="true" outlineLevel="0" max="22" min="20" style="2" width="10.66"/>
    <col collapsed="false" customWidth="true" hidden="false" outlineLevel="0" max="23" min="23" style="1" width="10.66"/>
    <col collapsed="false" customWidth="true" hidden="true" outlineLevel="0" max="26" min="24" style="2" width="10.66"/>
    <col collapsed="false" customWidth="true" hidden="false" outlineLevel="0" max="27" min="27" style="1" width="10.66"/>
    <col collapsed="false" customWidth="true" hidden="true" outlineLevel="0" max="30" min="28" style="2" width="10.66"/>
    <col collapsed="false" customWidth="true" hidden="false" outlineLevel="0" max="31" min="31" style="1" width="10.66"/>
    <col collapsed="false" customWidth="true" hidden="true" outlineLevel="0" max="34" min="32" style="2" width="10.66"/>
    <col collapsed="false" customWidth="true" hidden="false" outlineLevel="0" max="35" min="35" style="1" width="10.66"/>
    <col collapsed="false" customWidth="true" hidden="true" outlineLevel="0" max="38" min="36" style="2" width="10.66"/>
    <col collapsed="false" customWidth="true" hidden="false" outlineLevel="0" max="39" min="39" style="1" width="10.66"/>
    <col collapsed="false" customWidth="true" hidden="true" outlineLevel="0" max="42" min="40" style="2" width="10.66"/>
    <col collapsed="false" customWidth="true" hidden="false" outlineLevel="0" max="43" min="43" style="1" width="10.66"/>
    <col collapsed="false" customWidth="true" hidden="true" outlineLevel="0" max="46" min="44" style="2" width="10.66"/>
    <col collapsed="false" customWidth="true" hidden="false" outlineLevel="0" max="47" min="47" style="1" width="10.66"/>
    <col collapsed="false" customWidth="true" hidden="true" outlineLevel="0" max="50" min="48" style="2" width="10.66"/>
    <col collapsed="false" customWidth="true" hidden="false" outlineLevel="0" max="51" min="51" style="1" width="10.66"/>
    <col collapsed="false" customWidth="true" hidden="true" outlineLevel="0" max="54" min="52" style="2" width="10.66"/>
    <col collapsed="false" customWidth="true" hidden="false" outlineLevel="0" max="55" min="55" style="1" width="10.66"/>
    <col collapsed="false" customWidth="true" hidden="true" outlineLevel="0" max="58" min="56" style="2" width="10.66"/>
    <col collapsed="false" customWidth="true" hidden="false" outlineLevel="0" max="59" min="59" style="1" width="10.66"/>
    <col collapsed="false" customWidth="true" hidden="true" outlineLevel="0" max="62" min="60" style="2" width="10.66"/>
    <col collapsed="false" customWidth="true" hidden="false" outlineLevel="0" max="63" min="63" style="1" width="10.66"/>
    <col collapsed="false" customWidth="true" hidden="true" outlineLevel="0" max="66" min="64" style="2" width="10.66"/>
    <col collapsed="false" customWidth="true" hidden="false" outlineLevel="0" max="67" min="67" style="1" width="10.66"/>
    <col collapsed="false" customWidth="true" hidden="true" outlineLevel="0" max="70" min="68" style="2" width="10.66"/>
    <col collapsed="false" customWidth="true" hidden="false" outlineLevel="0" max="71" min="71" style="1" width="10.66"/>
    <col collapsed="false" customWidth="true" hidden="true" outlineLevel="0" max="74" min="72" style="2" width="10.66"/>
    <col collapsed="false" customWidth="true" hidden="false" outlineLevel="0" max="75" min="75" style="1" width="10.66"/>
    <col collapsed="false" customWidth="true" hidden="true" outlineLevel="0" max="78" min="76" style="2" width="10.66"/>
    <col collapsed="false" customWidth="true" hidden="false" outlineLevel="0" max="79" min="79" style="1" width="10.66"/>
    <col collapsed="false" customWidth="true" hidden="true" outlineLevel="0" max="82" min="80" style="2" width="10.66"/>
    <col collapsed="false" customWidth="true" hidden="false" outlineLevel="0" max="83" min="83" style="1" width="10.66"/>
    <col collapsed="false" customWidth="true" hidden="true" outlineLevel="0" max="86" min="84" style="2" width="10.66"/>
    <col collapsed="false" customWidth="true" hidden="false" outlineLevel="0" max="87" min="87" style="1" width="10.66"/>
    <col collapsed="false" customWidth="true" hidden="true" outlineLevel="0" max="90" min="88" style="2" width="10.66"/>
    <col collapsed="false" customWidth="true" hidden="false" outlineLevel="0" max="91" min="91" style="1" width="10.66"/>
    <col collapsed="false" customWidth="true" hidden="true" outlineLevel="0" max="94" min="92" style="2" width="10.66"/>
    <col collapsed="false" customWidth="true" hidden="false" outlineLevel="0" max="95" min="95" style="1" width="10.66"/>
    <col collapsed="false" customWidth="true" hidden="true" outlineLevel="0" max="98" min="96" style="2" width="10.66"/>
    <col collapsed="false" customWidth="true" hidden="false" outlineLevel="0" max="99" min="99" style="1" width="10.66"/>
    <col collapsed="false" customWidth="true" hidden="true" outlineLevel="0" max="102" min="100" style="2" width="10.66"/>
    <col collapsed="false" customWidth="true" hidden="false" outlineLevel="0" max="103" min="103" style="1" width="10.66"/>
    <col collapsed="false" customWidth="true" hidden="true" outlineLevel="0" max="106" min="104" style="2" width="10.66"/>
    <col collapsed="false" customWidth="true" hidden="false" outlineLevel="0" max="107" min="107" style="1" width="10.66"/>
    <col collapsed="false" customWidth="true" hidden="true" outlineLevel="0" max="110" min="108" style="2" width="10.66"/>
    <col collapsed="false" customWidth="true" hidden="false" outlineLevel="0" max="111" min="111" style="1" width="10.66"/>
    <col collapsed="false" customWidth="true" hidden="true" outlineLevel="0" max="114" min="112" style="2" width="10.66"/>
    <col collapsed="false" customWidth="true" hidden="false" outlineLevel="0" max="115" min="115" style="1" width="10.66"/>
    <col collapsed="false" customWidth="true" hidden="true" outlineLevel="0" max="118" min="116" style="2" width="10.66"/>
    <col collapsed="false" customWidth="true" hidden="false" outlineLevel="0" max="119" min="119" style="1" width="10.66"/>
    <col collapsed="false" customWidth="true" hidden="true" outlineLevel="0" max="122" min="120" style="2" width="10.66"/>
    <col collapsed="false" customWidth="true" hidden="false" outlineLevel="0" max="123" min="123" style="1" width="10.66"/>
    <col collapsed="false" customWidth="true" hidden="true" outlineLevel="0" max="126" min="124" style="2" width="10.66"/>
    <col collapsed="false" customWidth="true" hidden="false" outlineLevel="0" max="127" min="127" style="1" width="10.66"/>
    <col collapsed="false" customWidth="true" hidden="true" outlineLevel="0" max="130" min="128" style="2" width="10.66"/>
    <col collapsed="false" customWidth="true" hidden="false" outlineLevel="0" max="131" min="131" style="1" width="10.66"/>
    <col collapsed="false" customWidth="true" hidden="true" outlineLevel="0" max="134" min="132" style="2" width="10.66"/>
    <col collapsed="false" customWidth="true" hidden="false" outlineLevel="0" max="135" min="135" style="1" width="10.66"/>
    <col collapsed="false" customWidth="true" hidden="true" outlineLevel="0" max="138" min="136" style="2" width="10.66"/>
    <col collapsed="false" customWidth="true" hidden="false" outlineLevel="0" max="139" min="139" style="1" width="10.66"/>
    <col collapsed="false" customWidth="true" hidden="true" outlineLevel="0" max="142" min="140" style="2" width="10.66"/>
    <col collapsed="false" customWidth="true" hidden="false" outlineLevel="0" max="145" min="143" style="0" width="10.66"/>
    <col collapsed="false" customWidth="true" hidden="false" outlineLevel="0" max="146" min="146" style="0" width="11.99"/>
    <col collapsed="false" customWidth="true" hidden="false" outlineLevel="0" max="147" min="147" style="0" width="13.33"/>
    <col collapsed="false" customWidth="true" hidden="false" outlineLevel="0" max="1025" min="148" style="0" width="8.67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4.4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48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0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0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48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0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48</v>
      </c>
      <c r="CR6" s="14" t="n">
        <f aca="false">IF(CQ6="За",1,0)</f>
        <v>0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0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18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18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48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0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0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48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48</v>
      </c>
      <c r="CR7" s="14" t="n">
        <f aca="false">IF(CQ7="За",1,0)</f>
        <v>0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0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18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18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48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0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0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48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48</v>
      </c>
      <c r="CR8" s="14" t="n">
        <f aca="false">IF(CQ8="За",1,0)</f>
        <v>0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0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18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18</v>
      </c>
      <c r="EQ8" s="14" t="str">
        <f aca="false">IF(EM8&gt;17,"Прийнято","Не прийнято")</f>
        <v>Прийнято</v>
      </c>
    </row>
    <row r="9" customFormat="false" ht="10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48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0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0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48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48</v>
      </c>
      <c r="CR9" s="14" t="n">
        <f aca="false">IF(CQ9="За",1,0)</f>
        <v>0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0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18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18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53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54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54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54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54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54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54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54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54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54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54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54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54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54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5</v>
      </c>
      <c r="B31" s="13" t="s">
        <v>55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0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0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0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48</v>
      </c>
      <c r="AZ31" s="14" t="n">
        <f aca="false">IF(AY31="За",1,0)</f>
        <v>0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0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0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0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0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0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49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0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18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18</v>
      </c>
      <c r="EQ31" s="14" t="str">
        <f aca="false">IF(EM31&gt;17,"Прийнято","Не прийнято")</f>
        <v>Прийнято</v>
      </c>
    </row>
    <row r="32" customFormat="false" ht="86.25" hidden="false" customHeight="true" outlineLevel="0" collapsed="false">
      <c r="A32" s="8" t="n">
        <v>6</v>
      </c>
      <c r="B32" s="17" t="s">
        <v>56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0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0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0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48</v>
      </c>
      <c r="AZ32" s="14" t="n">
        <f aca="false">IF(AY32="За",1,0)</f>
        <v>0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0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0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48</v>
      </c>
      <c r="CB32" s="14" t="n">
        <f aca="false">IF(CA32="За",1,0)</f>
        <v>0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0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0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49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0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18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18</v>
      </c>
      <c r="EQ32" s="14" t="str">
        <f aca="false">IF(EM32&gt;17,"Прийнято","Не прийнято")</f>
        <v>Прийнято</v>
      </c>
    </row>
    <row r="33" customFormat="false" ht="85.5" hidden="false" customHeight="true" outlineLevel="0" collapsed="false">
      <c r="A33" s="8" t="n">
        <v>7</v>
      </c>
      <c r="B33" s="13" t="s">
        <v>57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0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48</v>
      </c>
      <c r="AZ33" s="14" t="n">
        <f aca="false">IF(AY33="За",1,0)</f>
        <v>0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0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0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48</v>
      </c>
      <c r="CB33" s="14" t="n">
        <f aca="false">IF(CA33="За",1,0)</f>
        <v>0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0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0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49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0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18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18</v>
      </c>
      <c r="EQ33" s="14" t="str">
        <f aca="false">IF(EM33&gt;17,"Прийнято","Не прийнято")</f>
        <v>Прийнято</v>
      </c>
    </row>
    <row r="34" customFormat="false" ht="70.2" hidden="false" customHeight="true" outlineLevel="0" collapsed="false">
      <c r="A34" s="8" t="n">
        <v>8</v>
      </c>
      <c r="B34" s="13" t="s">
        <v>58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0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0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48</v>
      </c>
      <c r="AZ34" s="14" t="n">
        <f aca="false">IF(AY34="За",1,0)</f>
        <v>0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0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0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0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0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0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49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0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18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18</v>
      </c>
      <c r="EQ34" s="14" t="str">
        <f aca="false">IF(EM34&gt;17,"Прийнято","Не прийнято")</f>
        <v>Прийнято</v>
      </c>
    </row>
    <row r="35" customFormat="false" ht="111.6" hidden="false" customHeight="true" outlineLevel="0" collapsed="false">
      <c r="A35" s="8" t="n">
        <v>9</v>
      </c>
      <c r="B35" s="13" t="s">
        <v>59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0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48</v>
      </c>
      <c r="AZ35" s="14" t="n">
        <f aca="false">IF(AY35="За",1,0)</f>
        <v>0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0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0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0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0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0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49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0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18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18</v>
      </c>
      <c r="EQ35" s="14" t="str">
        <f aca="false">IF(EM35&gt;17,"Прийнято","Не прийнято")</f>
        <v>Прийнято</v>
      </c>
    </row>
    <row r="36" customFormat="false" ht="96.75" hidden="false" customHeight="true" outlineLevel="0" collapsed="false">
      <c r="A36" s="8" t="n">
        <v>10</v>
      </c>
      <c r="B36" s="13" t="s">
        <v>60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0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0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0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48</v>
      </c>
      <c r="AZ36" s="14" t="n">
        <f aca="false">IF(AY36="За",1,0)</f>
        <v>0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0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0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48</v>
      </c>
      <c r="CB36" s="14" t="n">
        <f aca="false">IF(CA36="За",1,0)</f>
        <v>0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0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0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49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0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18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18</v>
      </c>
      <c r="EQ36" s="14" t="str">
        <f aca="false">IF(EM36&gt;17,"Прийнято","Не прийнято")</f>
        <v>Прийнято</v>
      </c>
    </row>
    <row r="37" customFormat="false" ht="89.4" hidden="false" customHeight="true" outlineLevel="0" collapsed="false">
      <c r="A37" s="8" t="n">
        <v>11</v>
      </c>
      <c r="B37" s="13" t="s">
        <v>61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0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0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0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48</v>
      </c>
      <c r="AZ37" s="14" t="n">
        <f aca="false">IF(AY37="За",1,0)</f>
        <v>0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0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0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48</v>
      </c>
      <c r="CB37" s="14" t="n">
        <f aca="false">IF(CA37="За",1,0)</f>
        <v>0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0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0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49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0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18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18</v>
      </c>
      <c r="EQ37" s="14" t="str">
        <f aca="false">IF(EM37&gt;17,"Прийнято","Не прийнято")</f>
        <v>Прийнято</v>
      </c>
    </row>
    <row r="38" customFormat="false" ht="102" hidden="false" customHeight="true" outlineLevel="0" collapsed="false">
      <c r="A38" s="8" t="n">
        <v>12</v>
      </c>
      <c r="B38" s="13" t="s">
        <v>61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0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0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0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0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48</v>
      </c>
      <c r="AZ38" s="14" t="n">
        <f aca="false">IF(AY38="За",1,0)</f>
        <v>0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0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0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48</v>
      </c>
      <c r="CB38" s="14" t="n">
        <f aca="false">IF(CA38="За",1,0)</f>
        <v>0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0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0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49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0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0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18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18</v>
      </c>
      <c r="EQ38" s="14" t="str">
        <f aca="false">IF(EM38&gt;17,"Прийнято","Не прийнято")</f>
        <v>Прийнято</v>
      </c>
    </row>
    <row r="39" customFormat="false" ht="96" hidden="false" customHeight="true" outlineLevel="0" collapsed="false">
      <c r="A39" s="8" t="n">
        <v>13</v>
      </c>
      <c r="B39" s="13" t="s">
        <v>62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0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0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0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0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48</v>
      </c>
      <c r="AZ39" s="14" t="n">
        <f aca="false">IF(AY39="За",1,0)</f>
        <v>0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0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0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48</v>
      </c>
      <c r="CB39" s="14" t="n">
        <f aca="false">IF(CA39="За",1,0)</f>
        <v>0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0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0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49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0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0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18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18</v>
      </c>
      <c r="EQ39" s="14" t="str">
        <f aca="false">IF(EM39&gt;17,"Прийнято","Не прийнято")</f>
        <v>Прийнято</v>
      </c>
    </row>
    <row r="40" customFormat="false" ht="76.5" hidden="false" customHeight="true" outlineLevel="0" collapsed="false">
      <c r="A40" s="8" t="n">
        <v>14</v>
      </c>
      <c r="B40" s="13" t="s">
        <v>63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0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0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0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0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48</v>
      </c>
      <c r="AZ40" s="14" t="n">
        <f aca="false">IF(AY40="За",1,0)</f>
        <v>0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0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0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48</v>
      </c>
      <c r="CB40" s="14" t="n">
        <f aca="false">IF(CA40="За",1,0)</f>
        <v>0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0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0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49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0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0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18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18</v>
      </c>
      <c r="EQ40" s="14" t="str">
        <f aca="false">IF(EM40&gt;17,"Прийнято","Не прийнято")</f>
        <v>Прийнято</v>
      </c>
    </row>
    <row r="41" customFormat="false" ht="87.6" hidden="false" customHeight="true" outlineLevel="0" collapsed="false">
      <c r="A41" s="8" t="n">
        <v>15</v>
      </c>
      <c r="B41" s="13" t="s">
        <v>64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0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0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0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48</v>
      </c>
      <c r="AZ41" s="14" t="n">
        <f aca="false">IF(AY41="За",1,0)</f>
        <v>0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0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0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48</v>
      </c>
      <c r="CB41" s="14" t="n">
        <f aca="false">IF(CA41="За",1,0)</f>
        <v>0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0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0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0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0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18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18</v>
      </c>
      <c r="EQ41" s="14" t="str">
        <f aca="false">IF(EM41&gt;17,"Прийнято","Не прийнято")</f>
        <v>Прийнято</v>
      </c>
    </row>
    <row r="42" customFormat="false" ht="84" hidden="false" customHeight="true" outlineLevel="0" collapsed="false">
      <c r="A42" s="8" t="n">
        <v>16</v>
      </c>
      <c r="B42" s="13" t="s">
        <v>65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0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0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0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48</v>
      </c>
      <c r="AZ42" s="14" t="n">
        <f aca="false">IF(AY42="За",1,0)</f>
        <v>0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0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0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0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0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49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0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18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18</v>
      </c>
      <c r="EQ42" s="14" t="str">
        <f aca="false">IF(EM42&gt;17,"Прийнято","Не прийнято")</f>
        <v>Прийнято</v>
      </c>
    </row>
    <row r="43" customFormat="false" ht="111" hidden="false" customHeight="true" outlineLevel="0" collapsed="false">
      <c r="A43" s="8" t="n">
        <v>17</v>
      </c>
      <c r="B43" s="13" t="s">
        <v>66</v>
      </c>
      <c r="C43" s="11" t="s">
        <v>67</v>
      </c>
      <c r="D43" s="14" t="n">
        <f aca="false">IF(C43="За",1,0)</f>
        <v>0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0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68</v>
      </c>
      <c r="T43" s="14" t="n">
        <f aca="false">IF(S43="За",1,0)</f>
        <v>0</v>
      </c>
      <c r="U43" s="14" t="n">
        <f aca="false">IF(S43="Проти",1,0)</f>
        <v>0</v>
      </c>
      <c r="V43" s="14" t="n">
        <f aca="false">IF(S43="Утримався",1,0)</f>
        <v>1</v>
      </c>
      <c r="W43" s="8" t="s">
        <v>48</v>
      </c>
      <c r="X43" s="14" t="n">
        <f aca="false">IF(W43="За",1,0)</f>
        <v>0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69</v>
      </c>
      <c r="AF43" s="14" t="n">
        <f aca="false">IF(AE43="За",1,0)</f>
        <v>0</v>
      </c>
      <c r="AG43" s="14" t="n">
        <f aca="false">IF(AE43="Проти",1,0)</f>
        <v>1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69</v>
      </c>
      <c r="AN43" s="14" t="n">
        <f aca="false">IF(AM43="За",1,0)</f>
        <v>0</v>
      </c>
      <c r="AO43" s="14" t="n">
        <f aca="false">IF(AM43="Проти",1,0)</f>
        <v>1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0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48</v>
      </c>
      <c r="AZ43" s="14" t="n">
        <f aca="false">IF(AY43="За",1,0)</f>
        <v>0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69</v>
      </c>
      <c r="BH43" s="14" t="n">
        <f aca="false">IF(BG43="За",1,0)</f>
        <v>0</v>
      </c>
      <c r="BI43" s="14" t="n">
        <f aca="false">IF(BG43="Проти",1,0)</f>
        <v>1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0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0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0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0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0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68</v>
      </c>
      <c r="CV43" s="14" t="n">
        <f aca="false">IF(CU43="За",1,0)</f>
        <v>0</v>
      </c>
      <c r="CW43" s="14" t="n">
        <f aca="false">IF(CU43="Проти",1,0)</f>
        <v>0</v>
      </c>
      <c r="CX43" s="14" t="n">
        <f aca="false">IF(CU43="Утримався",1,0)</f>
        <v>1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49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0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69</v>
      </c>
      <c r="DT43" s="14" t="n">
        <f aca="false">IF(DS43="За",1,0)</f>
        <v>0</v>
      </c>
      <c r="DU43" s="14" t="n">
        <f aca="false">IF(DS43="Проти",1,0)</f>
        <v>1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11</v>
      </c>
      <c r="EN43" s="14" t="n">
        <f aca="false">SUM(EK43,EG43,EC43,DY43,DU43,DQ43,DM43,DI43,DE43,DA43,CW43,CS43,CO43,CK43,CG43,CC43,BY43,BU43,BQ43,BM43,BI43,BE43,BA43,AW43,AS43,AO43,AK43,AG43,AC43,Y43,U43,Q43,M43,I43,E43)</f>
        <v>4</v>
      </c>
      <c r="EO43" s="14" t="n">
        <f aca="false">SUM(EL43,EH43,ED43,DZ43,DV43,DR43,DN43,DJ43,DF43,DB43,CX43,CT43,CP43,CL43,CH43,CD43,BZ43,BV43,BR43,BN43,BJ43,BF43,BB43,AX43,AT43,AP43,AL43,AH43,AD43,Z43,V43,R43,N43,J43,F43)</f>
        <v>2</v>
      </c>
      <c r="EP43" s="14" t="n">
        <f aca="false">SUM(EO43,EN43,EM43)</f>
        <v>17</v>
      </c>
      <c r="EQ43" s="14" t="str">
        <f aca="false">IF(EM43&gt;17,"Прийнято","Не прийнято")</f>
        <v>Не прийнято</v>
      </c>
    </row>
    <row r="44" customFormat="false" ht="75" hidden="false" customHeight="true" outlineLevel="0" collapsed="false">
      <c r="A44" s="8" t="n">
        <v>18</v>
      </c>
      <c r="B44" s="13" t="s">
        <v>70</v>
      </c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0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0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0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48</v>
      </c>
      <c r="AZ44" s="14" t="n">
        <f aca="false">IF(AY44="За",1,0)</f>
        <v>0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0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0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0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0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49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0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18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18</v>
      </c>
      <c r="EQ44" s="14" t="str">
        <f aca="false">IF(EM44&gt;17,"Прийнято","Не прийнято")</f>
        <v>Прийнято</v>
      </c>
    </row>
    <row r="45" customFormat="false" ht="1.2" hidden="false" customHeight="true" outlineLevel="0" collapsed="false">
      <c r="A45" s="8" t="n">
        <v>19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0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0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0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49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28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28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54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2020-06-26T14:12:55Z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