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4" sheetId="1" state="visible" r:id="rId2"/>
  </sheets>
  <definedNames>
    <definedName function="false" hidden="false" localSheetId="0" name="_xlnm.Print_Area" vbProcedure="false">'2024'!$A$1:$S$175</definedName>
    <definedName function="false" hidden="false" localSheetId="0" name="_GoBack" vbProcedure="false">'2024'!$D$23</definedName>
    <definedName function="false" hidden="false" localSheetId="0" name="_xlnm.Print_Area_0" vbProcedure="false">'2024'!$A$1:$S$177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<sst xmlns="http://schemas.openxmlformats.org/spreadsheetml/2006/main" count="410" uniqueCount="296">
  <si>
    <t xml:space="preserve">Додаток</t>
  </si>
  <si>
    <t xml:space="preserve">ЗАТВЕРДЖЕНО:
Рішення виконавчого комітету
_____________  № ___
</t>
  </si>
  <si>
    <t xml:space="preserve">Тарифи на соціальні послуги, що надаються відділенням соціальної допомоги вдома
територіального центру соціального обслуговування (надання соціальних послуг) Покровської міської ради Дніпропетровської області
з 01 січня 2024 року</t>
  </si>
  <si>
    <t xml:space="preserve">грн</t>
  </si>
  <si>
    <t xml:space="preserve">№ з/п</t>
  </si>
  <si>
    <t xml:space="preserve">Заходи</t>
  </si>
  <si>
    <t xml:space="preserve">Витрати часу на надання послуги/здійснення заходу, хв</t>
  </si>
  <si>
    <t xml:space="preserve">Догляд вдома</t>
  </si>
  <si>
    <t xml:space="preserve">І.  Допомога у веденні  домашнього господарства</t>
  </si>
  <si>
    <t xml:space="preserve">1.1.</t>
  </si>
  <si>
    <t xml:space="preserve">Придбання і доставка продовольчих, промислових та господарських товарів,медикаментів:</t>
  </si>
  <si>
    <t xml:space="preserve">- магазин</t>
  </si>
  <si>
    <t xml:space="preserve">30 (за потреби)</t>
  </si>
  <si>
    <t xml:space="preserve">- аптека</t>
  </si>
  <si>
    <t xml:space="preserve">- ринок</t>
  </si>
  <si>
    <t xml:space="preserve">80 (за потреби, не більше одного разу за одне відвідування)</t>
  </si>
  <si>
    <t xml:space="preserve">- доставка гарячих обідів</t>
  </si>
  <si>
    <t xml:space="preserve">60 (за потреби, згідно з індивідуальним планом/графіком)</t>
  </si>
  <si>
    <t xml:space="preserve">1.2.</t>
  </si>
  <si>
    <t xml:space="preserve">Допомога у приготуванні їжі</t>
  </si>
  <si>
    <t xml:space="preserve">підготовка продуктів для приготування їжі,миття овочів,фруктів,посуду тощо</t>
  </si>
  <si>
    <t xml:space="preserve">15 (за потреби)</t>
  </si>
  <si>
    <t xml:space="preserve">Винесення сміття</t>
  </si>
  <si>
    <t xml:space="preserve">5 (за потреби)</t>
  </si>
  <si>
    <t xml:space="preserve">1.3.</t>
  </si>
  <si>
    <t xml:space="preserve">Приготування їжі</t>
  </si>
  <si>
    <t xml:space="preserve">60 (за потреби, 1 раз за відвідування)</t>
  </si>
  <si>
    <t xml:space="preserve">1.4.</t>
  </si>
  <si>
    <t xml:space="preserve">Допомога при консервації овочів та фруктів</t>
  </si>
  <si>
    <t xml:space="preserve">90 (за потреби)</t>
  </si>
  <si>
    <t xml:space="preserve">1.5.</t>
  </si>
  <si>
    <t xml:space="preserve">Косметичне прибирання житла</t>
  </si>
  <si>
    <t xml:space="preserve">20 (за потреби)</t>
  </si>
  <si>
    <t xml:space="preserve">1.6.</t>
  </si>
  <si>
    <t xml:space="preserve">Розпалювання печей, піднесення вугілля, дров, доставка води з колонки</t>
  </si>
  <si>
    <t xml:space="preserve">40 (за потреби)</t>
  </si>
  <si>
    <t xml:space="preserve">Розчищення снігу</t>
  </si>
  <si>
    <t xml:space="preserve">1.7.</t>
  </si>
  <si>
    <t xml:space="preserve">Ремонт одягу(дрібний)</t>
  </si>
  <si>
    <t xml:space="preserve">1.8.</t>
  </si>
  <si>
    <t xml:space="preserve">Оплата комунальних платежів (звірення платежів)</t>
  </si>
  <si>
    <t xml:space="preserve">45 (за потреби)</t>
  </si>
  <si>
    <t xml:space="preserve">ІІ Допомога у самообслуговуванні /догляді за дитиною з інвалідністю</t>
  </si>
  <si>
    <t xml:space="preserve">2.1.</t>
  </si>
  <si>
    <t xml:space="preserve"> Вмивання, обтирання, обмивання; допомога при вмиванні, обтиранні, обмиванні</t>
  </si>
  <si>
    <t xml:space="preserve">2.2.</t>
  </si>
  <si>
    <t xml:space="preserve"> Вдягання, роздягання, взування; допомога при вдяганні, роздяганні, взуванні</t>
  </si>
  <si>
    <t xml:space="preserve">2.3.</t>
  </si>
  <si>
    <t xml:space="preserve"> Зміна натільної білизни; допомога при зміні натільної білизни</t>
  </si>
  <si>
    <t xml:space="preserve">15 ( за потреби)</t>
  </si>
  <si>
    <t xml:space="preserve">2.4.</t>
  </si>
  <si>
    <t xml:space="preserve"> Зміна постільної білизни;допомога при зміні постільної білизни</t>
  </si>
  <si>
    <t xml:space="preserve">20 ( за потреби)</t>
  </si>
  <si>
    <t xml:space="preserve">Витрати часу на надання послуги/здійснення заходу,хв.</t>
  </si>
  <si>
    <t xml:space="preserve">2.5.</t>
  </si>
  <si>
    <t xml:space="preserve">Зміна/заміна підгузок, пелюшок</t>
  </si>
  <si>
    <t xml:space="preserve">2.6.</t>
  </si>
  <si>
    <t xml:space="preserve"> Купання, надання допомоги    при купанні</t>
  </si>
  <si>
    <t xml:space="preserve">60 ( за потреби)</t>
  </si>
  <si>
    <t xml:space="preserve">2.7.</t>
  </si>
  <si>
    <t xml:space="preserve"> Чищення зубів;допомога при чищенні зубів</t>
  </si>
  <si>
    <t xml:space="preserve">2.8.</t>
  </si>
  <si>
    <t xml:space="preserve"> Миття голови; допомога при митті голови</t>
  </si>
  <si>
    <t xml:space="preserve">2.9.</t>
  </si>
  <si>
    <t xml:space="preserve"> Розчісування; допомога при розчісуванні</t>
  </si>
  <si>
    <t xml:space="preserve">10 ( за потреби)</t>
  </si>
  <si>
    <t xml:space="preserve">2.10.</t>
  </si>
  <si>
    <t xml:space="preserve">Гоління; допомога при голінні</t>
  </si>
  <si>
    <t xml:space="preserve">2.11.</t>
  </si>
  <si>
    <t xml:space="preserve">Обрізання нігтів</t>
  </si>
  <si>
    <t xml:space="preserve">2.12.</t>
  </si>
  <si>
    <t xml:space="preserve">Допомога у користуванні туалетом (подача й винесення судна з подальшою обробкою)</t>
  </si>
  <si>
    <t xml:space="preserve">2.13.</t>
  </si>
  <si>
    <t xml:space="preserve"> Допомога у користуванні сечо- чи калоприймачами</t>
  </si>
  <si>
    <t xml:space="preserve">40 ( за потреби)</t>
  </si>
  <si>
    <t xml:space="preserve">2.14.</t>
  </si>
  <si>
    <t xml:space="preserve">Допомога у прийнятті їжі</t>
  </si>
  <si>
    <t xml:space="preserve">30 (за потреби,1-2 рази за відвідування)</t>
  </si>
  <si>
    <t xml:space="preserve">2.15.</t>
  </si>
  <si>
    <t xml:space="preserve">Годування (для ліжкових хворих/ дітей з інвалідністю)</t>
  </si>
  <si>
    <t xml:space="preserve">20 (за потреби,1-2 рази за відвідування)</t>
  </si>
  <si>
    <t xml:space="preserve">2.16.</t>
  </si>
  <si>
    <t xml:space="preserve">Допомога у виконанні реабілітаційних, лікувально-фізичних вправ (за потреби)</t>
  </si>
  <si>
    <t xml:space="preserve">2.17.</t>
  </si>
  <si>
    <t xml:space="preserve">Допомога у догляді за особистими речами, зовнішнім виглядом</t>
  </si>
  <si>
    <t xml:space="preserve">2.18.</t>
  </si>
  <si>
    <t xml:space="preserve">Допомога у написанні й прочитанні листів</t>
  </si>
  <si>
    <t xml:space="preserve">30 (за потреби, згідно з індивідуальним планом та графіком)</t>
  </si>
  <si>
    <t xml:space="preserve">ІІІ</t>
  </si>
  <si>
    <t xml:space="preserve">Допомога при пересуванні в побутових умовах (по квартирі)</t>
  </si>
  <si>
    <t xml:space="preserve">ІV Допомога в організації взаємодії з іншими фахівцями та службами</t>
  </si>
  <si>
    <t xml:space="preserve">4.1.</t>
  </si>
  <si>
    <t xml:space="preserve">Виклик лікаря, працівників комунальних служб, транспортних служб</t>
  </si>
  <si>
    <t xml:space="preserve">4.2.</t>
  </si>
  <si>
    <t xml:space="preserve">Відвідування хворих у закладах охорони здоров’я</t>
  </si>
  <si>
    <t xml:space="preserve">80 (за потреби)</t>
  </si>
  <si>
    <t xml:space="preserve">4.3.</t>
  </si>
  <si>
    <t xml:space="preserve">Допомога в написанні заяв, скарг, отриманні довідок, інших документів, веденні переговорів з питань отримання соціальних та інших послуг</t>
  </si>
  <si>
    <t xml:space="preserve">45 (за потреби) згідно з індивідуальним планом/графіком</t>
  </si>
  <si>
    <t xml:space="preserve">4.4.</t>
  </si>
  <si>
    <t xml:space="preserve">Сприяння в організації консультування отримувачів соціальної послуги з питань отримання комунально-побутових, медичних, соціальних послуг, питань представлення й захисту інтересів отримувачів соціальної послуги в державних і місцевих органах влади, в установах, організаціях, підприємствах, громадських об’єднаннях</t>
  </si>
  <si>
    <t xml:space="preserve">70 (за потреби) згідно з індивідуальним планом/графіком</t>
  </si>
  <si>
    <t xml:space="preserve">4.5.</t>
  </si>
  <si>
    <t xml:space="preserve">Сприяння у направленні до стаціонарної установи охорони здоров’я, соціального захисту населення</t>
  </si>
  <si>
    <t xml:space="preserve">20 (за потреби) згідно з індивідуальним планом/графіком</t>
  </si>
  <si>
    <t xml:space="preserve">V Навчання навичкам самообслуговування/догляду за дитиною з інвалідністю</t>
  </si>
  <si>
    <t xml:space="preserve">№ з/п  </t>
  </si>
  <si>
    <t xml:space="preserve">5.1.</t>
  </si>
  <si>
    <t xml:space="preserve">Навчання навичкам:</t>
  </si>
  <si>
    <t xml:space="preserve">- вмивання,обтирання,обмивання</t>
  </si>
  <si>
    <t xml:space="preserve">15 (за потреби) згідно з індивідуальним планом/графіком</t>
  </si>
  <si>
    <t xml:space="preserve">-вдягання,роздягання</t>
  </si>
  <si>
    <t xml:space="preserve">-зміни натільної білизни</t>
  </si>
  <si>
    <t xml:space="preserve">-користування туалетом</t>
  </si>
  <si>
    <t xml:space="preserve">-користування гігієнічними засобами</t>
  </si>
  <si>
    <t xml:space="preserve">VI Допомога у забезпеченні технічними засобами реабілітації, навчання навичкам користування ними</t>
  </si>
  <si>
    <t xml:space="preserve">6.1.</t>
  </si>
  <si>
    <t xml:space="preserve">Допомога у забезпеченні  технічними засобами реабілітації (протезами, ортезами, інвалідними колясками тощо) засобами догляду і реабілітації</t>
  </si>
  <si>
    <t xml:space="preserve">6.2.</t>
  </si>
  <si>
    <t xml:space="preserve">Навчання та вироблення практичних навичок самостійно користуватися технічними та іншими засобами реабілітації</t>
  </si>
  <si>
    <t xml:space="preserve">VII Психологічна підтримка</t>
  </si>
  <si>
    <t xml:space="preserve">7.1.</t>
  </si>
  <si>
    <t xml:space="preserve">Бесіда, спілкування, читання газет, журналів, книг</t>
  </si>
  <si>
    <t xml:space="preserve">30 (за потреби) згідно з індивідуальним планом/графіком</t>
  </si>
  <si>
    <t xml:space="preserve">7.2.</t>
  </si>
  <si>
    <t xml:space="preserve">Консультації психолога, соціального працівника з метою профілактики та контролю депресії, депресивного стану, страху й тривожності, станів шоку, розпачу, розвитку реактивного психозу, мотивації до активності </t>
  </si>
  <si>
    <t xml:space="preserve">30 (за потреби) згідно з індивідуальним планом/графіком,в момент критичного випадку</t>
  </si>
  <si>
    <t xml:space="preserve">7.3.</t>
  </si>
  <si>
    <t xml:space="preserve">Проведення заходів щодо емоційного та психологічного розвантаження</t>
  </si>
  <si>
    <t xml:space="preserve">60 (одноразово/за потреби)</t>
  </si>
  <si>
    <t xml:space="preserve">7.4.</t>
  </si>
  <si>
    <t xml:space="preserve">Супроводження (супровід) отримувача соціальної послуги в поліклініку, на прогулянку тощо</t>
  </si>
  <si>
    <t xml:space="preserve">75 (за потреби)</t>
  </si>
  <si>
    <t xml:space="preserve">VIII Надання інформації з питань соціального захисту населення</t>
  </si>
  <si>
    <t xml:space="preserve">8.1.</t>
  </si>
  <si>
    <t xml:space="preserve">Підтримка в організації консультування отримувача соціальної послуги з питань соціального захисту населення</t>
  </si>
  <si>
    <t xml:space="preserve">8.2.</t>
  </si>
  <si>
    <t xml:space="preserve">Надання інформації з питань  соціального захисту населення</t>
  </si>
  <si>
    <t xml:space="preserve">IX Допомога в отриманні безоплатної правової допомоги</t>
  </si>
  <si>
    <t xml:space="preserve">9.1.</t>
  </si>
  <si>
    <t xml:space="preserve">Консультування  щодо отримання правової допомоги через центри безоплатної правової допомоги</t>
  </si>
  <si>
    <t xml:space="preserve">45 (за потреби) згідно з індивідуальним планом /графіком</t>
  </si>
  <si>
    <t xml:space="preserve">9.2.</t>
  </si>
  <si>
    <t xml:space="preserve">Допомога у вигляді скерування, переадресації, супроводу до фахівця з правової допомоги</t>
  </si>
  <si>
    <t xml:space="preserve">X</t>
  </si>
  <si>
    <t xml:space="preserve">Допомога в оформленні субсидії на квартплату і комунальні послуги тощо)</t>
  </si>
  <si>
    <t xml:space="preserve">60 (за потреби)</t>
  </si>
  <si>
    <t xml:space="preserve">Натуральна допомога</t>
  </si>
  <si>
    <t xml:space="preserve">І Заходи, які надаються 2 рази на тиждень</t>
  </si>
  <si>
    <t xml:space="preserve">Принесення вугілля, дров</t>
  </si>
  <si>
    <t xml:space="preserve">до 40 (за пореби)</t>
  </si>
  <si>
    <t xml:space="preserve">Прання дрібних речей,натільної білизни тощо (до 1,5 кг сухої білизни)</t>
  </si>
  <si>
    <t xml:space="preserve">Прасування (до 1,5 кг сухої білизни)</t>
  </si>
  <si>
    <t xml:space="preserve">ІІ Заходи, які надаються 1 раз на тиждень</t>
  </si>
  <si>
    <t xml:space="preserve">Ремонтні роботи:</t>
  </si>
  <si>
    <t xml:space="preserve">-внутрішні (дрібні ремонтно-будівельні роботи в будинку(квартирі), зокрема сантехніки, електромереж (розеток, вимикачів), меблів тощо</t>
  </si>
  <si>
    <t xml:space="preserve">15-45 (за потреби)</t>
  </si>
  <si>
    <t xml:space="preserve">Допомога при консервації овочів та фруктів </t>
  </si>
  <si>
    <t xml:space="preserve">ІІІ. Заходи, які надаються 1 раз на місяць </t>
  </si>
  <si>
    <t xml:space="preserve">3.1.</t>
  </si>
  <si>
    <t xml:space="preserve">Прання білизни та одягу</t>
  </si>
  <si>
    <t xml:space="preserve">Автоматичне (прання постільної білизни, рушників, верхнього одягу тощо) (до 5 кг сухої білизни)</t>
  </si>
  <si>
    <t xml:space="preserve">45-90 (за потреби)</t>
  </si>
  <si>
    <t xml:space="preserve">3.2.</t>
  </si>
  <si>
    <t xml:space="preserve">Прасування</t>
  </si>
  <si>
    <t xml:space="preserve">3.3.</t>
  </si>
  <si>
    <t xml:space="preserve">Перукарські послуги (стрижка, фарбування волосся)</t>
  </si>
  <si>
    <t xml:space="preserve">30-50 (за потреби)</t>
  </si>
  <si>
    <t xml:space="preserve">3.4.</t>
  </si>
  <si>
    <t xml:space="preserve">Послуги манікюрниці (педикюрниці)</t>
  </si>
  <si>
    <t xml:space="preserve">30-60 (за потреби)</t>
  </si>
  <si>
    <t xml:space="preserve">3.5.</t>
  </si>
  <si>
    <t xml:space="preserve">Ремонт одягу (дрібний)</t>
  </si>
  <si>
    <t xml:space="preserve">15-30 (за потреби)</t>
  </si>
  <si>
    <t xml:space="preserve">3.6.</t>
  </si>
  <si>
    <t xml:space="preserve">Ремонт взуття</t>
  </si>
  <si>
    <t xml:space="preserve">3.7.</t>
  </si>
  <si>
    <t xml:space="preserve">Вологе прибирання житла (підмітання підлоги, витирання пилу, миття підлоги, поливання кімнатних рослин)</t>
  </si>
  <si>
    <t xml:space="preserve">35 (за потреби)</t>
  </si>
  <si>
    <t xml:space="preserve">3.8.</t>
  </si>
  <si>
    <t xml:space="preserve">Косіння трави біля будинку (не більше ніж 0,02 га)</t>
  </si>
  <si>
    <t xml:space="preserve">15-55 (за потреби)</t>
  </si>
  <si>
    <t xml:space="preserve">3.9.</t>
  </si>
  <si>
    <t xml:space="preserve">Косіння трави біля паркану (не більше ніж 0,02 га)</t>
  </si>
  <si>
    <t xml:space="preserve">3.10.</t>
  </si>
  <si>
    <t xml:space="preserve">Обробіток присадибної ділянки загальною площею 0,02 га</t>
  </si>
  <si>
    <t xml:space="preserve">Прополювання городу від бур’яну</t>
  </si>
  <si>
    <t xml:space="preserve">50 (за потреби)</t>
  </si>
  <si>
    <t xml:space="preserve">Прополювання квітника від бур’яну</t>
  </si>
  <si>
    <t xml:space="preserve">Посадка овочевих культур</t>
  </si>
  <si>
    <t xml:space="preserve">Підгортання картоплі, оброблення від шкідників</t>
  </si>
  <si>
    <t xml:space="preserve">Збирання врожаю, у тому числі копання картоплі</t>
  </si>
  <si>
    <t xml:space="preserve">3.11.</t>
  </si>
  <si>
    <t xml:space="preserve">-зовнішні (дрібні ремонтно-будівельні роботи біля будинку, ремонт паркану тощо)</t>
  </si>
  <si>
    <t xml:space="preserve">15-60 (за потреби)</t>
  </si>
  <si>
    <t xml:space="preserve">Витрати часу на надання послуги/здійснення заходу, хв.</t>
  </si>
  <si>
    <t xml:space="preserve">IV Заходи, які надаються 2 рази на рік</t>
  </si>
  <si>
    <t xml:space="preserve">Генеральне прибирання </t>
  </si>
  <si>
    <t xml:space="preserve">120 (за потреби)</t>
  </si>
  <si>
    <t xml:space="preserve">Миття вікон з обох боків (не більше ніж три вікна)</t>
  </si>
  <si>
    <t xml:space="preserve">V Заходи, які надаються 1 раз на рік</t>
  </si>
  <si>
    <t xml:space="preserve">Заклеювання вікон (не більше, ніж три вікна)</t>
  </si>
  <si>
    <t xml:space="preserve">5.2.</t>
  </si>
  <si>
    <t xml:space="preserve">Побілка стін вапном (зовнішня/внутрішня)</t>
  </si>
  <si>
    <t xml:space="preserve">160 (за потреби)</t>
  </si>
  <si>
    <t xml:space="preserve">5.3.</t>
  </si>
  <si>
    <t xml:space="preserve">Чищення пічних димоходів </t>
  </si>
  <si>
    <t xml:space="preserve">30-45 (за потреби)</t>
  </si>
  <si>
    <t xml:space="preserve">5.4.</t>
  </si>
  <si>
    <t xml:space="preserve">Рубання (розпилювання) дров</t>
  </si>
  <si>
    <t xml:space="preserve">5.5.</t>
  </si>
  <si>
    <t xml:space="preserve">Побілка фруктових дерев (обробка від шкідників) (до 0,02 га)</t>
  </si>
  <si>
    <t xml:space="preserve">VI Заходи без визначеної періодичності</t>
  </si>
  <si>
    <t xml:space="preserve">Надання продуктів харчування, предметів  і засобів особистої гігієни, санітарно-гігієнічних засобів та засобів догляду, одягу, взуття та інших предметів першої необхідності</t>
  </si>
  <si>
    <t xml:space="preserve">Паліативний догляд</t>
  </si>
  <si>
    <t xml:space="preserve">1.Допомога у веденні домашнього господарства</t>
  </si>
  <si>
    <t xml:space="preserve">Придбання і доставка продовольчих, промислових та господарських товарів, медикаментів:</t>
  </si>
  <si>
    <t xml:space="preserve">80 (за потреби,не більше одного разу за одне відвідування)</t>
  </si>
  <si>
    <t xml:space="preserve">підготовка продуктів для приготування їжі, миття овочів, фруктів, посуду тощо</t>
  </si>
  <si>
    <t xml:space="preserve">15 хв</t>
  </si>
  <si>
    <t xml:space="preserve">Годування (для ліжкових хворих)</t>
  </si>
  <si>
    <t xml:space="preserve">20 (за одне відвідування)</t>
  </si>
  <si>
    <t xml:space="preserve">Прибирання (допомога в прибиранні) житла</t>
  </si>
  <si>
    <t xml:space="preserve">косметичне прибирання житла</t>
  </si>
  <si>
    <t xml:space="preserve">вологе</t>
  </si>
  <si>
    <t xml:space="preserve">30 (одна кімната)</t>
  </si>
  <si>
    <t xml:space="preserve">генеральне</t>
  </si>
  <si>
    <t xml:space="preserve">Розпалювання печей, піднесення вугілля, дров, розчистка снігу; доставка води з колонки</t>
  </si>
  <si>
    <t xml:space="preserve">Миття вікон (не більше ніж 3)</t>
  </si>
  <si>
    <t xml:space="preserve">30 (одне вікно)</t>
  </si>
  <si>
    <t xml:space="preserve">Обклеювання вікон</t>
  </si>
  <si>
    <t xml:space="preserve">1.9.</t>
  </si>
  <si>
    <t xml:space="preserve">Прання дрібних речей, натільної білизни тощо (до 1,5 кг сухої білизни)</t>
  </si>
  <si>
    <t xml:space="preserve">1.10.</t>
  </si>
  <si>
    <t xml:space="preserve">30(за потреби)</t>
  </si>
  <si>
    <t xml:space="preserve">1.11.</t>
  </si>
  <si>
    <t xml:space="preserve">II. Допомога у самообслуговуванні</t>
  </si>
  <si>
    <t xml:space="preserve"> Вмивання, обтирання, обмивання, підготовка води, рушника, винесення води тощо)</t>
  </si>
  <si>
    <t xml:space="preserve">Купання (підготовка ванни, мийних засобів, рушника, білизни для перевдягання, винесення води тощо)</t>
  </si>
  <si>
    <t xml:space="preserve">Організація заходів з чищення зубів</t>
  </si>
  <si>
    <t xml:space="preserve">Миття голови (підготовка ванни, рушника, мийних засобів, винесення води тощо)</t>
  </si>
  <si>
    <t xml:space="preserve">Розчісування волосся</t>
  </si>
  <si>
    <t xml:space="preserve">Гоління (підготовка посуду з водою, інструментів для гоління, рушника, винесення води тощо)</t>
  </si>
  <si>
    <t xml:space="preserve">Обрізання нігтів (без патології) на руках або ногах</t>
  </si>
  <si>
    <t xml:space="preserve">Організація заходів для стрижки волосся (не  модельна)</t>
  </si>
  <si>
    <t xml:space="preserve">Вдягання, роздягання</t>
  </si>
  <si>
    <t xml:space="preserve">Зміна натільної білизни</t>
  </si>
  <si>
    <t xml:space="preserve">Зміна постільної білизни</t>
  </si>
  <si>
    <t xml:space="preserve">III</t>
  </si>
  <si>
    <t xml:space="preserve">Навчання навичкам самообслуговування (навчання навичкам вмивання, обтирання, обмивання, вдягання, роздягання, зміни натільної білизни, зміни постільної білизни, користування туалетом)</t>
  </si>
  <si>
    <t xml:space="preserve">30 ( за потреби)</t>
  </si>
  <si>
    <t xml:space="preserve">IV</t>
  </si>
  <si>
    <t xml:space="preserve">Надання допомоги у догляді за особистими речами, зовнішнім виглядом</t>
  </si>
  <si>
    <t xml:space="preserve">V</t>
  </si>
  <si>
    <t xml:space="preserve"> Допомога при пересуванні по квартирі (приміщенні)</t>
  </si>
  <si>
    <t xml:space="preserve">VI</t>
  </si>
  <si>
    <t xml:space="preserve">Допомога в організації взаємодії з іншими фахівцями т а службами (виклик лікаря, комунальних служб, транспортних служб, відвідування хворих у закладах охорони здоров'я)</t>
  </si>
  <si>
    <t xml:space="preserve">20(за потреби)</t>
  </si>
  <si>
    <t xml:space="preserve">VII</t>
  </si>
  <si>
    <t xml:space="preserve">Надання інформації з питань соціального захисту населення</t>
  </si>
  <si>
    <t xml:space="preserve">VIII</t>
  </si>
  <si>
    <t xml:space="preserve">Допомога в отриманні безоплатної правової допомоги</t>
  </si>
  <si>
    <t xml:space="preserve">IX</t>
  </si>
  <si>
    <t xml:space="preserve">Допомога в оформленні документів, внесенні платежів</t>
  </si>
  <si>
    <t xml:space="preserve">X. Спостереження за станом здоров'я отримувача соціальної послуги відповідно до медичних показань та рекомендацій</t>
  </si>
  <si>
    <t xml:space="preserve">10.1.</t>
  </si>
  <si>
    <t xml:space="preserve">Спостереження за зміною стану здоров'я</t>
  </si>
  <si>
    <t xml:space="preserve">10.2.</t>
  </si>
  <si>
    <t xml:space="preserve">Контроль за прийомом ліків за приписом лікаря</t>
  </si>
  <si>
    <t xml:space="preserve">10.3.</t>
  </si>
  <si>
    <t xml:space="preserve">Збір матеріалів для проведення лабораторних досліджень (кал, сеча)</t>
  </si>
  <si>
    <t xml:space="preserve">XI. Надання психологічної підтримки та рекомендацій стосовно режиму харчування, що відповідає стану здоров'я та системі лікування</t>
  </si>
  <si>
    <t xml:space="preserve">11.1.</t>
  </si>
  <si>
    <t xml:space="preserve">Бесіда, спілкування</t>
  </si>
  <si>
    <t xml:space="preserve">11.2.</t>
  </si>
  <si>
    <t xml:space="preserve">Консультації психолога, соціального працівника з метою профілактики та контролю депресії, депресивного стану, страху й тривожності, станів шоку, розпачу, розвитку реактивного психозу, мотивації до активності тощо</t>
  </si>
  <si>
    <t xml:space="preserve">XII</t>
  </si>
  <si>
    <t xml:space="preserve">Допомога в обробітку присадибних ділянок для сільської місцевості (не більше ніж 0,02 га)</t>
  </si>
  <si>
    <t xml:space="preserve">120 ( за потреби)</t>
  </si>
  <si>
    <t xml:space="preserve">XIII</t>
  </si>
  <si>
    <t xml:space="preserve">Допомога в забезпеченні технічними засобами реабілітації, гігієнічними засобами (протези, ортези, памперси, катетери) навчання навичкам користування ними</t>
  </si>
  <si>
    <t xml:space="preserve">XIV</t>
  </si>
  <si>
    <t xml:space="preserve">Сприяння в організації денної зайнятості</t>
  </si>
  <si>
    <t xml:space="preserve">14.1.</t>
  </si>
  <si>
    <t xml:space="preserve">Читання книг, журналів, газет</t>
  </si>
  <si>
    <t xml:space="preserve">14.2.</t>
  </si>
  <si>
    <t xml:space="preserve">XV</t>
  </si>
  <si>
    <t xml:space="preserve">Сприяння у транспортуванні отримувача соціальної послуги</t>
  </si>
  <si>
    <t xml:space="preserve">XVI</t>
  </si>
  <si>
    <t xml:space="preserve">Сприяння у підтримці контактів у соціальних мережах, із членами їхніх сімей, законними представниками</t>
  </si>
  <si>
    <t xml:space="preserve">XVII</t>
  </si>
  <si>
    <t xml:space="preserve">Сприяння в отриманні інших соціальних послуг та консультацій фахівців відповідно до відповідних потреб</t>
  </si>
  <si>
    <t xml:space="preserve">XVIII</t>
  </si>
  <si>
    <t xml:space="preserve">Супроводження на прогулянку</t>
  </si>
  <si>
    <t xml:space="preserve">В. о. начальника відділу економіки</t>
  </si>
  <si>
    <t xml:space="preserve">Яна СЕЛЕЗНЬОВА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</si>
</sst>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mmm/yy"/>
    <numFmt numFmtId="168" formatCode="dd/mmm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u val="single"/>
      <sz val="18"/>
      <color rgb="FF000000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6F9D4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1048576"/>
  <sheetViews>
    <sheetView showFormulas="false" showGridLines="true" showRowColHeaders="true" showZeros="true" rightToLeft="false" tabSelected="true" showOutlineSymbols="true" defaultGridColor="true" view="pageBreakPreview" topLeftCell="A166" colorId="64" zoomScale="75" zoomScaleNormal="20" zoomScalePageLayoutView="75" workbookViewId="0">
      <selection pane="topLeft" activeCell="B176" activeCellId="0" sqref="B176"/>
    </sheetView>
  </sheetViews>
  <sheetFormatPr defaultColWidth="8.7421875" defaultRowHeight="15" zeroHeight="false" outlineLevelRow="0" outlineLevelCol="0"/>
  <cols>
    <col collapsed="false" customWidth="true" hidden="false" outlineLevel="0" max="1" min="1" style="1" width="6.88"/>
    <col collapsed="false" customWidth="true" hidden="false" outlineLevel="0" max="2" min="2" style="2" width="52.29"/>
    <col collapsed="false" customWidth="true" hidden="false" outlineLevel="0" max="3" min="3" style="1" width="27.42"/>
    <col collapsed="false" customWidth="true" hidden="false" outlineLevel="0" max="7" min="4" style="2" width="9.13"/>
    <col collapsed="false" customWidth="true" hidden="false" outlineLevel="0" max="8" min="8" style="2" width="9.59"/>
    <col collapsed="false" customWidth="true" hidden="false" outlineLevel="0" max="17" min="9" style="2" width="9.13"/>
    <col collapsed="false" customWidth="true" hidden="false" outlineLevel="0" max="18" min="18" style="2" width="9.29"/>
    <col collapsed="false" customWidth="true" hidden="false" outlineLevel="0" max="19" min="19" style="2" width="9.13"/>
  </cols>
  <sheetData>
    <row r="1" customFormat="false" ht="20.85" hidden="false" customHeight="true" outlineLevel="0" collapsed="false">
      <c r="P1" s="3" t="s">
        <v>0</v>
      </c>
      <c r="Q1" s="3"/>
      <c r="R1" s="3"/>
      <c r="S1" s="3"/>
    </row>
    <row r="2" customFormat="false" ht="78" hidden="false" customHeight="true" outlineLevel="0" collapsed="false">
      <c r="A2" s="4"/>
      <c r="O2" s="5" t="s">
        <v>1</v>
      </c>
      <c r="P2" s="5"/>
      <c r="Q2" s="5"/>
      <c r="R2" s="5"/>
      <c r="S2" s="5"/>
    </row>
    <row r="3" customFormat="false" ht="50.7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customFormat="false" ht="22.85" hidden="false" customHeight="true" outlineLevel="0" collapsed="false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R4" s="9" t="s">
        <v>3</v>
      </c>
      <c r="S4" s="9"/>
    </row>
    <row r="5" customFormat="false" ht="15.75" hidden="false" customHeight="true" outlineLevel="0" collapsed="false">
      <c r="A5" s="10" t="s">
        <v>4</v>
      </c>
      <c r="B5" s="10" t="s">
        <v>5</v>
      </c>
      <c r="C5" s="11" t="s">
        <v>6</v>
      </c>
      <c r="D5" s="10" t="n">
        <v>5</v>
      </c>
      <c r="E5" s="10" t="n">
        <v>10</v>
      </c>
      <c r="F5" s="10" t="n">
        <v>15</v>
      </c>
      <c r="G5" s="10" t="n">
        <v>20</v>
      </c>
      <c r="H5" s="10" t="n">
        <v>25</v>
      </c>
      <c r="I5" s="10" t="n">
        <v>30</v>
      </c>
      <c r="J5" s="10" t="n">
        <v>35</v>
      </c>
      <c r="K5" s="10" t="n">
        <v>40</v>
      </c>
      <c r="L5" s="10" t="n">
        <v>45</v>
      </c>
      <c r="M5" s="10" t="n">
        <v>50</v>
      </c>
      <c r="N5" s="10" t="n">
        <v>55</v>
      </c>
      <c r="O5" s="10" t="n">
        <v>60</v>
      </c>
      <c r="P5" s="10" t="n">
        <v>80</v>
      </c>
      <c r="Q5" s="10" t="n">
        <v>90</v>
      </c>
      <c r="R5" s="10" t="n">
        <v>120</v>
      </c>
      <c r="S5" s="10" t="n">
        <v>160</v>
      </c>
    </row>
    <row r="6" customFormat="false" ht="29.25" hidden="false" customHeight="true" outlineLevel="0" collapsed="false">
      <c r="A6" s="10"/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="13" customFormat="true" ht="19.5" hidden="false" customHeight="true" outlineLevel="0" collapsed="false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customFormat="false" ht="16.15" hidden="false" customHeight="false" outlineLevel="0" collapsed="false">
      <c r="A8" s="14" t="s">
        <v>8</v>
      </c>
      <c r="B8" s="15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</row>
    <row r="9" customFormat="false" ht="46.75" hidden="false" customHeight="false" outlineLevel="0" collapsed="false">
      <c r="A9" s="19" t="s">
        <v>9</v>
      </c>
      <c r="B9" s="20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customFormat="false" ht="16.5" hidden="false" customHeight="false" outlineLevel="0" collapsed="false">
      <c r="A10" s="22"/>
      <c r="B10" s="20" t="s">
        <v>11</v>
      </c>
      <c r="C10" s="23" t="s">
        <v>12</v>
      </c>
      <c r="D10" s="24"/>
      <c r="E10" s="24"/>
      <c r="F10" s="24" t="n">
        <f aca="false">6.42*15/5</f>
        <v>19.26</v>
      </c>
      <c r="G10" s="24" t="n">
        <f aca="false">6.42*4</f>
        <v>25.68</v>
      </c>
      <c r="H10" s="24" t="n">
        <f aca="false">6.42*5</f>
        <v>32.1</v>
      </c>
      <c r="I10" s="24" t="n">
        <f aca="false">6.42*6</f>
        <v>38.52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customFormat="false" ht="16.5" hidden="false" customHeight="false" outlineLevel="0" collapsed="false">
      <c r="A11" s="22"/>
      <c r="B11" s="20" t="s">
        <v>13</v>
      </c>
      <c r="C11" s="25" t="s">
        <v>12</v>
      </c>
      <c r="D11" s="24"/>
      <c r="E11" s="24"/>
      <c r="F11" s="24" t="n">
        <f aca="false">6.42*15/5</f>
        <v>19.26</v>
      </c>
      <c r="G11" s="24" t="n">
        <f aca="false">6.42*4</f>
        <v>25.68</v>
      </c>
      <c r="H11" s="24" t="n">
        <f aca="false">6.42*5</f>
        <v>32.1</v>
      </c>
      <c r="I11" s="24" t="n">
        <f aca="false">6.42*6</f>
        <v>38.52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customFormat="false" ht="46.75" hidden="false" customHeight="false" outlineLevel="0" collapsed="false">
      <c r="A12" s="22"/>
      <c r="B12" s="20" t="s">
        <v>14</v>
      </c>
      <c r="C12" s="25" t="s">
        <v>15</v>
      </c>
      <c r="D12" s="24"/>
      <c r="E12" s="24"/>
      <c r="F12" s="24" t="n">
        <f aca="false">6.42*15/5</f>
        <v>19.26</v>
      </c>
      <c r="G12" s="24" t="n">
        <f aca="false">6.42*4</f>
        <v>25.68</v>
      </c>
      <c r="H12" s="24" t="n">
        <f aca="false">6.42*5</f>
        <v>32.1</v>
      </c>
      <c r="I12" s="24" t="n">
        <f aca="false">6.42*6</f>
        <v>38.52</v>
      </c>
      <c r="J12" s="24" t="n">
        <f aca="false">6.42*35/5</f>
        <v>44.94</v>
      </c>
      <c r="K12" s="24" t="n">
        <f aca="false">6.42*40/5</f>
        <v>51.36</v>
      </c>
      <c r="L12" s="24" t="n">
        <f aca="false">6.42*45/5</f>
        <v>57.78</v>
      </c>
      <c r="M12" s="24" t="n">
        <f aca="false">6.42*50/5</f>
        <v>64.2</v>
      </c>
      <c r="N12" s="24" t="n">
        <f aca="false">6.42*55/5</f>
        <v>70.62</v>
      </c>
      <c r="O12" s="24" t="n">
        <f aca="false">6.42*60/5</f>
        <v>77.04</v>
      </c>
      <c r="P12" s="24" t="n">
        <f aca="false">6.42*80/5</f>
        <v>102.72</v>
      </c>
      <c r="Q12" s="24"/>
      <c r="R12" s="24"/>
      <c r="S12" s="24"/>
    </row>
    <row r="13" customFormat="false" ht="46.75" hidden="false" customHeight="false" outlineLevel="0" collapsed="false">
      <c r="A13" s="22"/>
      <c r="B13" s="20" t="s">
        <v>16</v>
      </c>
      <c r="C13" s="25" t="s">
        <v>17</v>
      </c>
      <c r="D13" s="24"/>
      <c r="E13" s="24"/>
      <c r="F13" s="24" t="n">
        <f aca="false">6.42*15/5</f>
        <v>19.26</v>
      </c>
      <c r="G13" s="24" t="n">
        <f aca="false">6.42*4</f>
        <v>25.68</v>
      </c>
      <c r="H13" s="24" t="n">
        <f aca="false">6.42*5</f>
        <v>32.1</v>
      </c>
      <c r="I13" s="24" t="n">
        <f aca="false">6.42*6</f>
        <v>38.52</v>
      </c>
      <c r="J13" s="24" t="n">
        <f aca="false">6.42*35/5</f>
        <v>44.94</v>
      </c>
      <c r="K13" s="24" t="n">
        <f aca="false">6.42*40/5</f>
        <v>51.36</v>
      </c>
      <c r="L13" s="24" t="n">
        <f aca="false">6.42*45/5</f>
        <v>57.78</v>
      </c>
      <c r="M13" s="24" t="n">
        <f aca="false">6.42*50/5</f>
        <v>64.2</v>
      </c>
      <c r="N13" s="24" t="n">
        <f aca="false">6.42*55/5</f>
        <v>70.62</v>
      </c>
      <c r="O13" s="24" t="n">
        <f aca="false">6.42*60/5</f>
        <v>77.04</v>
      </c>
      <c r="P13" s="24"/>
      <c r="Q13" s="24"/>
      <c r="R13" s="24"/>
      <c r="S13" s="24"/>
    </row>
    <row r="14" customFormat="false" ht="16.5" hidden="false" customHeight="true" outlineLevel="0" collapsed="false">
      <c r="A14" s="26" t="s">
        <v>18</v>
      </c>
      <c r="B14" s="27" t="s">
        <v>19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customFormat="false" ht="31.8" hidden="false" customHeight="false" outlineLevel="0" collapsed="false">
      <c r="A15" s="26"/>
      <c r="B15" s="20" t="s">
        <v>20</v>
      </c>
      <c r="C15" s="25" t="s">
        <v>21</v>
      </c>
      <c r="D15" s="24"/>
      <c r="E15" s="24" t="n">
        <f aca="false">6.42*2</f>
        <v>12.84</v>
      </c>
      <c r="F15" s="24" t="n">
        <f aca="false">6.42*15/5</f>
        <v>19.26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customFormat="false" ht="16.5" hidden="false" customHeight="false" outlineLevel="0" collapsed="false">
      <c r="A16" s="26"/>
      <c r="B16" s="20" t="s">
        <v>22</v>
      </c>
      <c r="C16" s="25" t="s">
        <v>23</v>
      </c>
      <c r="D16" s="24" t="n">
        <v>6.42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</row>
    <row r="17" customFormat="false" ht="31.8" hidden="false" customHeight="false" outlineLevel="0" collapsed="false">
      <c r="A17" s="26" t="s">
        <v>24</v>
      </c>
      <c r="B17" s="20" t="s">
        <v>25</v>
      </c>
      <c r="C17" s="25" t="s">
        <v>26</v>
      </c>
      <c r="D17" s="24"/>
      <c r="E17" s="24"/>
      <c r="F17" s="24"/>
      <c r="G17" s="24"/>
      <c r="H17" s="24"/>
      <c r="I17" s="24" t="n">
        <f aca="false">6.42*6</f>
        <v>38.52</v>
      </c>
      <c r="J17" s="24" t="n">
        <f aca="false">6.42*35/5</f>
        <v>44.94</v>
      </c>
      <c r="K17" s="24" t="n">
        <f aca="false">6.42*40/5</f>
        <v>51.36</v>
      </c>
      <c r="L17" s="24" t="n">
        <f aca="false">6.42*45/5</f>
        <v>57.78</v>
      </c>
      <c r="M17" s="24" t="n">
        <f aca="false">6.42*50/5</f>
        <v>64.2</v>
      </c>
      <c r="N17" s="24" t="n">
        <f aca="false">6.42*55/5</f>
        <v>70.62</v>
      </c>
      <c r="O17" s="24" t="n">
        <f aca="false">6.42*60/5</f>
        <v>77.04</v>
      </c>
      <c r="P17" s="24"/>
      <c r="Q17" s="24"/>
      <c r="R17" s="24"/>
      <c r="S17" s="24"/>
    </row>
    <row r="18" customFormat="false" ht="19.9" hidden="false" customHeight="true" outlineLevel="0" collapsed="false">
      <c r="A18" s="26" t="s">
        <v>27</v>
      </c>
      <c r="B18" s="20" t="s">
        <v>28</v>
      </c>
      <c r="C18" s="25" t="s">
        <v>29</v>
      </c>
      <c r="D18" s="24"/>
      <c r="E18" s="24"/>
      <c r="F18" s="24"/>
      <c r="G18" s="24"/>
      <c r="H18" s="24"/>
      <c r="I18" s="24" t="n">
        <f aca="false">6.42*6</f>
        <v>38.52</v>
      </c>
      <c r="J18" s="24" t="n">
        <f aca="false">6.42*35/5</f>
        <v>44.94</v>
      </c>
      <c r="K18" s="24" t="n">
        <f aca="false">6.42*40/5</f>
        <v>51.36</v>
      </c>
      <c r="L18" s="24" t="n">
        <f aca="false">6.42*45/5</f>
        <v>57.78</v>
      </c>
      <c r="M18" s="24" t="n">
        <f aca="false">6.42*50/5</f>
        <v>64.2</v>
      </c>
      <c r="N18" s="24" t="n">
        <f aca="false">6.42*55/5</f>
        <v>70.62</v>
      </c>
      <c r="O18" s="24" t="n">
        <f aca="false">6.42*60/5</f>
        <v>77.04</v>
      </c>
      <c r="P18" s="24" t="n">
        <f aca="false">6.42*80/5</f>
        <v>102.72</v>
      </c>
      <c r="Q18" s="24" t="n">
        <f aca="false">6.42*90/5</f>
        <v>115.56</v>
      </c>
      <c r="R18" s="24"/>
      <c r="S18" s="24"/>
    </row>
    <row r="19" customFormat="false" ht="16.5" hidden="false" customHeight="false" outlineLevel="0" collapsed="false">
      <c r="A19" s="26" t="s">
        <v>30</v>
      </c>
      <c r="B19" s="20" t="s">
        <v>31</v>
      </c>
      <c r="C19" s="25" t="s">
        <v>32</v>
      </c>
      <c r="D19" s="24"/>
      <c r="E19" s="24"/>
      <c r="F19" s="24"/>
      <c r="G19" s="24" t="n">
        <f aca="false">6.42*4</f>
        <v>25.68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customFormat="false" ht="33" hidden="false" customHeight="true" outlineLevel="0" collapsed="false">
      <c r="A20" s="29" t="s">
        <v>33</v>
      </c>
      <c r="B20" s="20" t="s">
        <v>34</v>
      </c>
      <c r="C20" s="25" t="s">
        <v>35</v>
      </c>
      <c r="D20" s="24"/>
      <c r="E20" s="24" t="n">
        <f aca="false">6.42*2</f>
        <v>12.84</v>
      </c>
      <c r="F20" s="24" t="n">
        <f aca="false">6.42*15/5</f>
        <v>19.26</v>
      </c>
      <c r="G20" s="24" t="n">
        <f aca="false">6.42*4</f>
        <v>25.68</v>
      </c>
      <c r="H20" s="24" t="n">
        <f aca="false">6.42*5</f>
        <v>32.1</v>
      </c>
      <c r="I20" s="24" t="n">
        <f aca="false">6.42*6</f>
        <v>38.52</v>
      </c>
      <c r="J20" s="24" t="n">
        <f aca="false">6.42*35/5</f>
        <v>44.94</v>
      </c>
      <c r="K20" s="24" t="n">
        <f aca="false">6.42*40/5</f>
        <v>51.36</v>
      </c>
      <c r="L20" s="24"/>
      <c r="M20" s="24"/>
      <c r="N20" s="24"/>
      <c r="O20" s="24"/>
      <c r="P20" s="24"/>
      <c r="Q20" s="24"/>
      <c r="R20" s="24"/>
      <c r="S20" s="24"/>
    </row>
    <row r="21" customFormat="false" ht="16.5" hidden="false" customHeight="false" outlineLevel="0" collapsed="false">
      <c r="A21" s="29"/>
      <c r="B21" s="30" t="s">
        <v>36</v>
      </c>
      <c r="C21" s="31" t="s">
        <v>32</v>
      </c>
      <c r="D21" s="24"/>
      <c r="E21" s="24"/>
      <c r="F21" s="24" t="n">
        <f aca="false">6.42*15/5</f>
        <v>19.26</v>
      </c>
      <c r="G21" s="24" t="n">
        <f aca="false">6.42*4</f>
        <v>25.68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customFormat="false" ht="16.5" hidden="false" customHeight="false" outlineLevel="0" collapsed="false">
      <c r="A22" s="26" t="s">
        <v>37</v>
      </c>
      <c r="B22" s="20" t="s">
        <v>38</v>
      </c>
      <c r="C22" s="25" t="s">
        <v>23</v>
      </c>
      <c r="D22" s="24" t="n">
        <v>6.42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customFormat="false" ht="34.8" hidden="false" customHeight="true" outlineLevel="0" collapsed="false">
      <c r="A23" s="26" t="s">
        <v>39</v>
      </c>
      <c r="B23" s="20" t="s">
        <v>40</v>
      </c>
      <c r="C23" s="25" t="s">
        <v>41</v>
      </c>
      <c r="D23" s="24" t="n">
        <v>6.42</v>
      </c>
      <c r="E23" s="24" t="n">
        <f aca="false">6.42*2</f>
        <v>12.84</v>
      </c>
      <c r="F23" s="24" t="n">
        <f aca="false">6.42*15/5</f>
        <v>19.26</v>
      </c>
      <c r="G23" s="24" t="n">
        <f aca="false">6.42*4</f>
        <v>25.68</v>
      </c>
      <c r="H23" s="24" t="n">
        <f aca="false">6.42*5</f>
        <v>32.1</v>
      </c>
      <c r="I23" s="24" t="n">
        <f aca="false">6.42*6</f>
        <v>38.52</v>
      </c>
      <c r="J23" s="24" t="n">
        <f aca="false">6.42*35/5</f>
        <v>44.94</v>
      </c>
      <c r="K23" s="24" t="n">
        <f aca="false">6.42*40/5</f>
        <v>51.36</v>
      </c>
      <c r="L23" s="24" t="n">
        <f aca="false">6.42*45/5</f>
        <v>57.78</v>
      </c>
      <c r="M23" s="24"/>
      <c r="N23" s="24"/>
      <c r="O23" s="24"/>
      <c r="P23" s="24"/>
      <c r="Q23" s="24"/>
      <c r="R23" s="24"/>
      <c r="S23" s="24"/>
    </row>
    <row r="24" customFormat="false" ht="16.5" hidden="false" customHeight="false" outlineLevel="0" collapsed="false">
      <c r="A24" s="14" t="s">
        <v>42</v>
      </c>
      <c r="B24" s="32"/>
      <c r="C24" s="3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customFormat="false" ht="31.8" hidden="false" customHeight="false" outlineLevel="0" collapsed="false">
      <c r="A25" s="26" t="s">
        <v>43</v>
      </c>
      <c r="B25" s="20" t="s">
        <v>44</v>
      </c>
      <c r="C25" s="25" t="s">
        <v>21</v>
      </c>
      <c r="D25" s="24" t="n">
        <v>6.42</v>
      </c>
      <c r="E25" s="24" t="n">
        <f aca="false">6.42*2</f>
        <v>12.84</v>
      </c>
      <c r="F25" s="24" t="n">
        <f aca="false">6.42*15/5</f>
        <v>19.26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customFormat="false" ht="31.8" hidden="false" customHeight="false" outlineLevel="0" collapsed="false">
      <c r="A26" s="26" t="s">
        <v>45</v>
      </c>
      <c r="B26" s="20" t="s">
        <v>46</v>
      </c>
      <c r="C26" s="25" t="s">
        <v>21</v>
      </c>
      <c r="D26" s="24" t="n">
        <v>6.42</v>
      </c>
      <c r="E26" s="24" t="n">
        <f aca="false">6.42*2</f>
        <v>12.84</v>
      </c>
      <c r="F26" s="24" t="n">
        <f aca="false">6.42*15/5</f>
        <v>19.26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customFormat="false" ht="31.8" hidden="false" customHeight="false" outlineLevel="0" collapsed="false">
      <c r="A27" s="26" t="s">
        <v>47</v>
      </c>
      <c r="B27" s="20" t="s">
        <v>48</v>
      </c>
      <c r="C27" s="25" t="s">
        <v>49</v>
      </c>
      <c r="D27" s="24" t="n">
        <v>6.42</v>
      </c>
      <c r="E27" s="24" t="n">
        <f aca="false">6.42*2</f>
        <v>12.84</v>
      </c>
      <c r="F27" s="24" t="n">
        <f aca="false">6.42*15/5</f>
        <v>19.26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customFormat="false" ht="36.8" hidden="false" customHeight="true" outlineLevel="0" collapsed="false">
      <c r="A28" s="26" t="s">
        <v>50</v>
      </c>
      <c r="B28" s="20" t="s">
        <v>51</v>
      </c>
      <c r="C28" s="25" t="s">
        <v>52</v>
      </c>
      <c r="D28" s="24" t="n">
        <v>6.42</v>
      </c>
      <c r="E28" s="24" t="n">
        <f aca="false">6.42*2</f>
        <v>12.84</v>
      </c>
      <c r="F28" s="24" t="n">
        <f aca="false">6.42*15/5</f>
        <v>19.26</v>
      </c>
      <c r="G28" s="24" t="n">
        <f aca="false">6.42*4</f>
        <v>25.68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customFormat="false" ht="64.65" hidden="false" customHeight="true" outlineLevel="0" collapsed="false">
      <c r="A29" s="10" t="s">
        <v>4</v>
      </c>
      <c r="B29" s="10" t="s">
        <v>5</v>
      </c>
      <c r="C29" s="10" t="s">
        <v>53</v>
      </c>
      <c r="D29" s="10" t="n">
        <v>5</v>
      </c>
      <c r="E29" s="10" t="n">
        <v>10</v>
      </c>
      <c r="F29" s="10" t="n">
        <v>15</v>
      </c>
      <c r="G29" s="10" t="n">
        <v>20</v>
      </c>
      <c r="H29" s="10" t="n">
        <v>25</v>
      </c>
      <c r="I29" s="10" t="n">
        <v>30</v>
      </c>
      <c r="J29" s="10" t="n">
        <v>35</v>
      </c>
      <c r="K29" s="10" t="n">
        <v>40</v>
      </c>
      <c r="L29" s="10" t="n">
        <v>45</v>
      </c>
      <c r="M29" s="10" t="n">
        <v>50</v>
      </c>
      <c r="N29" s="10" t="n">
        <v>55</v>
      </c>
      <c r="O29" s="10" t="n">
        <v>60</v>
      </c>
      <c r="P29" s="10" t="n">
        <v>80</v>
      </c>
      <c r="Q29" s="10" t="n">
        <v>90</v>
      </c>
      <c r="R29" s="10" t="n">
        <v>120</v>
      </c>
      <c r="S29" s="10" t="n">
        <v>160</v>
      </c>
    </row>
    <row r="30" customFormat="false" ht="16.5" hidden="false" customHeight="false" outlineLevel="0" collapsed="false">
      <c r="A30" s="26" t="s">
        <v>54</v>
      </c>
      <c r="B30" s="20" t="s">
        <v>55</v>
      </c>
      <c r="C30" s="25" t="s">
        <v>32</v>
      </c>
      <c r="D30" s="24" t="n">
        <v>6.42</v>
      </c>
      <c r="E30" s="24" t="n">
        <f aca="false">6.42*2</f>
        <v>12.84</v>
      </c>
      <c r="F30" s="24" t="n">
        <f aca="false">6.42*15/5</f>
        <v>19.26</v>
      </c>
      <c r="G30" s="24" t="n">
        <f aca="false">6.42*4</f>
        <v>25.68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customFormat="false" ht="16.5" hidden="false" customHeight="false" outlineLevel="0" collapsed="false">
      <c r="A31" s="26" t="s">
        <v>56</v>
      </c>
      <c r="B31" s="20" t="s">
        <v>57</v>
      </c>
      <c r="C31" s="25" t="s">
        <v>58</v>
      </c>
      <c r="D31" s="24"/>
      <c r="E31" s="24"/>
      <c r="F31" s="24"/>
      <c r="G31" s="24"/>
      <c r="H31" s="24"/>
      <c r="I31" s="24" t="n">
        <f aca="false">6.42*6</f>
        <v>38.52</v>
      </c>
      <c r="J31" s="24" t="n">
        <f aca="false">6.42*35/5</f>
        <v>44.94</v>
      </c>
      <c r="K31" s="24" t="n">
        <f aca="false">6.42*40/5</f>
        <v>51.36</v>
      </c>
      <c r="L31" s="24" t="n">
        <f aca="false">6.42*45/5</f>
        <v>57.78</v>
      </c>
      <c r="M31" s="24" t="n">
        <f aca="false">6.42*50/5</f>
        <v>64.2</v>
      </c>
      <c r="N31" s="24" t="n">
        <f aca="false">6.42*55/5</f>
        <v>70.62</v>
      </c>
      <c r="O31" s="24" t="n">
        <f aca="false">6.42*60/5</f>
        <v>77.04</v>
      </c>
      <c r="P31" s="24"/>
      <c r="Q31" s="24"/>
      <c r="R31" s="24"/>
      <c r="S31" s="24"/>
    </row>
    <row r="32" customFormat="false" ht="16.5" hidden="false" customHeight="false" outlineLevel="0" collapsed="false">
      <c r="A32" s="26" t="s">
        <v>59</v>
      </c>
      <c r="B32" s="20" t="s">
        <v>60</v>
      </c>
      <c r="C32" s="25" t="s">
        <v>49</v>
      </c>
      <c r="D32" s="24" t="n">
        <v>6.42</v>
      </c>
      <c r="E32" s="24" t="n">
        <f aca="false">6.42*2</f>
        <v>12.84</v>
      </c>
      <c r="F32" s="24" t="n">
        <f aca="false">6.42*15/5</f>
        <v>19.26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customFormat="false" ht="16.5" hidden="false" customHeight="false" outlineLevel="0" collapsed="false">
      <c r="A33" s="26" t="s">
        <v>61</v>
      </c>
      <c r="B33" s="20" t="s">
        <v>62</v>
      </c>
      <c r="C33" s="25" t="s">
        <v>49</v>
      </c>
      <c r="D33" s="24"/>
      <c r="E33" s="24" t="n">
        <f aca="false">6.42*2</f>
        <v>12.84</v>
      </c>
      <c r="F33" s="24" t="n">
        <f aca="false">6.42*15/5</f>
        <v>19.26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customFormat="false" ht="16.5" hidden="false" customHeight="false" outlineLevel="0" collapsed="false">
      <c r="A34" s="26" t="s">
        <v>63</v>
      </c>
      <c r="B34" s="20" t="s">
        <v>64</v>
      </c>
      <c r="C34" s="25" t="s">
        <v>65</v>
      </c>
      <c r="D34" s="24"/>
      <c r="E34" s="24" t="n">
        <f aca="false">6.42*2</f>
        <v>12.84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customFormat="false" ht="16.5" hidden="false" customHeight="false" outlineLevel="0" collapsed="false">
      <c r="A35" s="26" t="s">
        <v>66</v>
      </c>
      <c r="B35" s="20" t="s">
        <v>67</v>
      </c>
      <c r="C35" s="25" t="s">
        <v>49</v>
      </c>
      <c r="D35" s="24"/>
      <c r="E35" s="24"/>
      <c r="F35" s="24" t="n">
        <f aca="false">6.42*15/5</f>
        <v>19.26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customFormat="false" ht="33" hidden="false" customHeight="true" outlineLevel="0" collapsed="false">
      <c r="A36" s="26" t="s">
        <v>68</v>
      </c>
      <c r="B36" s="20" t="s">
        <v>69</v>
      </c>
      <c r="C36" s="25" t="n">
        <v>20</v>
      </c>
      <c r="D36" s="24"/>
      <c r="E36" s="24"/>
      <c r="F36" s="24"/>
      <c r="G36" s="24" t="n">
        <f aca="false">6.42*4</f>
        <v>25.68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customFormat="false" ht="37.5" hidden="false" customHeight="true" outlineLevel="0" collapsed="false">
      <c r="A37" s="26" t="s">
        <v>70</v>
      </c>
      <c r="B37" s="20" t="s">
        <v>71</v>
      </c>
      <c r="C37" s="25" t="s">
        <v>32</v>
      </c>
      <c r="D37" s="24"/>
      <c r="E37" s="24"/>
      <c r="F37" s="24"/>
      <c r="G37" s="24" t="n">
        <f aca="false">6.42*4</f>
        <v>25.68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customFormat="false" ht="31.8" hidden="false" customHeight="false" outlineLevel="0" collapsed="false">
      <c r="A38" s="34" t="s">
        <v>72</v>
      </c>
      <c r="B38" s="20" t="s">
        <v>73</v>
      </c>
      <c r="C38" s="25" t="s">
        <v>74</v>
      </c>
      <c r="D38" s="24"/>
      <c r="E38" s="24"/>
      <c r="F38" s="24"/>
      <c r="G38" s="24"/>
      <c r="H38" s="24"/>
      <c r="I38" s="24" t="n">
        <f aca="false">6.42*6</f>
        <v>38.52</v>
      </c>
      <c r="J38" s="24"/>
      <c r="K38" s="24" t="n">
        <f aca="false">6.42*40/5</f>
        <v>51.36</v>
      </c>
      <c r="L38" s="24"/>
      <c r="M38" s="24"/>
      <c r="N38" s="24"/>
      <c r="O38" s="24"/>
      <c r="P38" s="24"/>
      <c r="Q38" s="24"/>
      <c r="R38" s="24"/>
      <c r="S38" s="24"/>
    </row>
    <row r="39" customFormat="false" ht="31.8" hidden="false" customHeight="false" outlineLevel="0" collapsed="false">
      <c r="A39" s="34" t="s">
        <v>75</v>
      </c>
      <c r="B39" s="20" t="s">
        <v>76</v>
      </c>
      <c r="C39" s="25" t="s">
        <v>77</v>
      </c>
      <c r="D39" s="24"/>
      <c r="E39" s="24"/>
      <c r="F39" s="24"/>
      <c r="G39" s="24" t="n">
        <f aca="false">6.42*4</f>
        <v>25.68</v>
      </c>
      <c r="H39" s="24"/>
      <c r="I39" s="24" t="n">
        <f aca="false">6.42*6</f>
        <v>38.52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customFormat="false" ht="31.8" hidden="false" customHeight="false" outlineLevel="0" collapsed="false">
      <c r="A40" s="34" t="s">
        <v>78</v>
      </c>
      <c r="B40" s="20" t="s">
        <v>79</v>
      </c>
      <c r="C40" s="25" t="s">
        <v>80</v>
      </c>
      <c r="D40" s="24"/>
      <c r="E40" s="24"/>
      <c r="F40" s="24"/>
      <c r="G40" s="24" t="n">
        <f aca="false">6.42*4</f>
        <v>25.68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customFormat="false" ht="46.75" hidden="false" customHeight="false" outlineLevel="0" collapsed="false">
      <c r="A41" s="34" t="s">
        <v>81</v>
      </c>
      <c r="B41" s="20" t="s">
        <v>82</v>
      </c>
      <c r="C41" s="25" t="s">
        <v>41</v>
      </c>
      <c r="D41" s="24"/>
      <c r="E41" s="24"/>
      <c r="F41" s="24"/>
      <c r="G41" s="24"/>
      <c r="H41" s="24"/>
      <c r="I41" s="24"/>
      <c r="J41" s="24"/>
      <c r="K41" s="24"/>
      <c r="L41" s="24" t="n">
        <f aca="false">6.42*45/5</f>
        <v>57.78</v>
      </c>
      <c r="M41" s="24"/>
      <c r="N41" s="24"/>
      <c r="O41" s="24"/>
      <c r="P41" s="24"/>
      <c r="Q41" s="24"/>
      <c r="R41" s="24"/>
      <c r="S41" s="24"/>
    </row>
    <row r="42" customFormat="false" ht="31.8" hidden="false" customHeight="false" outlineLevel="0" collapsed="false">
      <c r="A42" s="24" t="s">
        <v>83</v>
      </c>
      <c r="B42" s="20" t="s">
        <v>84</v>
      </c>
      <c r="C42" s="25" t="s">
        <v>12</v>
      </c>
      <c r="D42" s="24"/>
      <c r="E42" s="24"/>
      <c r="F42" s="24"/>
      <c r="G42" s="24" t="n">
        <f aca="false">6.42*4</f>
        <v>25.68</v>
      </c>
      <c r="H42" s="24"/>
      <c r="I42" s="24" t="n">
        <f aca="false">6.42*6</f>
        <v>38.52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customFormat="false" ht="46.75" hidden="false" customHeight="false" outlineLevel="0" collapsed="false">
      <c r="A43" s="34" t="s">
        <v>85</v>
      </c>
      <c r="B43" s="20" t="s">
        <v>86</v>
      </c>
      <c r="C43" s="25" t="s">
        <v>87</v>
      </c>
      <c r="D43" s="24"/>
      <c r="E43" s="24"/>
      <c r="F43" s="24"/>
      <c r="G43" s="24"/>
      <c r="H43" s="24"/>
      <c r="I43" s="24" t="n">
        <f aca="false">6.42*6</f>
        <v>38.52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customFormat="false" ht="31.8" hidden="false" customHeight="false" outlineLevel="0" collapsed="false">
      <c r="A44" s="35" t="s">
        <v>88</v>
      </c>
      <c r="B44" s="27" t="s">
        <v>89</v>
      </c>
      <c r="C44" s="25" t="s">
        <v>21</v>
      </c>
      <c r="D44" s="24"/>
      <c r="E44" s="24"/>
      <c r="F44" s="24" t="n">
        <f aca="false">6.42*15/5</f>
        <v>19.26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customFormat="false" ht="16.5" hidden="false" customHeight="false" outlineLevel="0" collapsed="false">
      <c r="A45" s="36" t="s">
        <v>90</v>
      </c>
      <c r="B45" s="32"/>
      <c r="C45" s="3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</row>
    <row r="46" customFormat="false" ht="31.8" hidden="false" customHeight="false" outlineLevel="0" collapsed="false">
      <c r="A46" s="37" t="s">
        <v>91</v>
      </c>
      <c r="B46" s="20" t="s">
        <v>92</v>
      </c>
      <c r="C46" s="25" t="s">
        <v>21</v>
      </c>
      <c r="D46" s="24"/>
      <c r="E46" s="24"/>
      <c r="F46" s="24" t="n">
        <f aca="false">6.42*15/5</f>
        <v>19.26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customFormat="false" ht="31.8" hidden="false" customHeight="false" outlineLevel="0" collapsed="false">
      <c r="A47" s="37" t="s">
        <v>93</v>
      </c>
      <c r="B47" s="20" t="s">
        <v>94</v>
      </c>
      <c r="C47" s="25" t="s">
        <v>95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 t="n">
        <f aca="false">6.42*60/5</f>
        <v>77.04</v>
      </c>
      <c r="P47" s="24" t="n">
        <f aca="false">6.42*80/5</f>
        <v>102.72</v>
      </c>
      <c r="Q47" s="24"/>
      <c r="R47" s="24"/>
      <c r="S47" s="24"/>
    </row>
    <row r="48" customFormat="false" ht="46.75" hidden="false" customHeight="false" outlineLevel="0" collapsed="false">
      <c r="A48" s="37" t="s">
        <v>96</v>
      </c>
      <c r="B48" s="20" t="s">
        <v>97</v>
      </c>
      <c r="C48" s="25" t="s">
        <v>98</v>
      </c>
      <c r="D48" s="24"/>
      <c r="E48" s="24"/>
      <c r="F48" s="24"/>
      <c r="G48" s="24"/>
      <c r="H48" s="24"/>
      <c r="I48" s="24"/>
      <c r="J48" s="24"/>
      <c r="K48" s="24"/>
      <c r="L48" s="24" t="n">
        <f aca="false">6.42*45/5</f>
        <v>57.78</v>
      </c>
      <c r="M48" s="24"/>
      <c r="N48" s="24"/>
      <c r="O48" s="24"/>
      <c r="P48" s="24"/>
      <c r="Q48" s="24"/>
      <c r="R48" s="24"/>
      <c r="S48" s="24"/>
    </row>
    <row r="49" customFormat="false" ht="126.35" hidden="false" customHeight="true" outlineLevel="0" collapsed="false">
      <c r="A49" s="37" t="s">
        <v>99</v>
      </c>
      <c r="B49" s="20" t="s">
        <v>100</v>
      </c>
      <c r="C49" s="25" t="s">
        <v>101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 t="n">
        <f aca="false">6.42*60/5</f>
        <v>77.04</v>
      </c>
      <c r="P49" s="24"/>
      <c r="Q49" s="24"/>
      <c r="R49" s="24"/>
      <c r="S49" s="24"/>
    </row>
    <row r="50" customFormat="false" ht="46.75" hidden="false" customHeight="false" outlineLevel="0" collapsed="false">
      <c r="A50" s="37" t="s">
        <v>102</v>
      </c>
      <c r="B50" s="20" t="s">
        <v>103</v>
      </c>
      <c r="C50" s="25" t="s">
        <v>104</v>
      </c>
      <c r="D50" s="24"/>
      <c r="E50" s="24"/>
      <c r="F50" s="24"/>
      <c r="G50" s="24" t="n">
        <f aca="false">6.42*4</f>
        <v>25.68</v>
      </c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customFormat="false" ht="16.5" hidden="false" customHeight="true" outlineLevel="0" collapsed="false">
      <c r="A51" s="38" t="s">
        <v>105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2"/>
      <c r="Q51" s="32"/>
      <c r="R51" s="32"/>
      <c r="S51" s="32"/>
    </row>
    <row r="52" customFormat="false" ht="66.65" hidden="false" customHeight="true" outlineLevel="0" collapsed="false">
      <c r="A52" s="39" t="s">
        <v>106</v>
      </c>
      <c r="B52" s="10" t="s">
        <v>5</v>
      </c>
      <c r="C52" s="10" t="s">
        <v>53</v>
      </c>
      <c r="D52" s="10" t="n">
        <v>5</v>
      </c>
      <c r="E52" s="10" t="n">
        <v>10</v>
      </c>
      <c r="F52" s="10" t="n">
        <v>15</v>
      </c>
      <c r="G52" s="10" t="n">
        <v>20</v>
      </c>
      <c r="H52" s="10" t="n">
        <v>25</v>
      </c>
      <c r="I52" s="10" t="n">
        <v>30</v>
      </c>
      <c r="J52" s="10" t="n">
        <v>35</v>
      </c>
      <c r="K52" s="10" t="n">
        <v>40</v>
      </c>
      <c r="L52" s="10" t="n">
        <v>45</v>
      </c>
      <c r="M52" s="10" t="n">
        <v>50</v>
      </c>
      <c r="N52" s="10" t="n">
        <v>55</v>
      </c>
      <c r="O52" s="10" t="n">
        <v>60</v>
      </c>
      <c r="P52" s="10" t="n">
        <v>80</v>
      </c>
      <c r="Q52" s="10" t="n">
        <v>90</v>
      </c>
      <c r="R52" s="10" t="n">
        <v>120</v>
      </c>
      <c r="S52" s="10" t="n">
        <v>160</v>
      </c>
    </row>
    <row r="53" customFormat="false" ht="16.5" hidden="false" customHeight="true" outlineLevel="0" collapsed="false">
      <c r="A53" s="40" t="s">
        <v>107</v>
      </c>
      <c r="B53" s="20" t="s">
        <v>108</v>
      </c>
      <c r="C53" s="25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customFormat="false" ht="46.75" hidden="false" customHeight="true" outlineLevel="0" collapsed="false">
      <c r="A54" s="40"/>
      <c r="B54" s="20" t="s">
        <v>109</v>
      </c>
      <c r="C54" s="25" t="s">
        <v>110</v>
      </c>
      <c r="D54" s="24"/>
      <c r="E54" s="24"/>
      <c r="F54" s="24" t="n">
        <f aca="false">6.42*15/5</f>
        <v>19.26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customFormat="false" ht="46.75" hidden="false" customHeight="true" outlineLevel="0" collapsed="false">
      <c r="A55" s="40"/>
      <c r="B55" s="20" t="s">
        <v>111</v>
      </c>
      <c r="C55" s="25" t="s">
        <v>110</v>
      </c>
      <c r="D55" s="24"/>
      <c r="E55" s="24"/>
      <c r="F55" s="24" t="n">
        <f aca="false">6.42*15/5</f>
        <v>19.26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</row>
    <row r="56" customFormat="false" ht="46.75" hidden="false" customHeight="true" outlineLevel="0" collapsed="false">
      <c r="A56" s="40"/>
      <c r="B56" s="20" t="s">
        <v>112</v>
      </c>
      <c r="C56" s="25" t="s">
        <v>110</v>
      </c>
      <c r="D56" s="24"/>
      <c r="E56" s="24"/>
      <c r="F56" s="24" t="n">
        <f aca="false">6.42*15/5</f>
        <v>19.26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customFormat="false" ht="46.75" hidden="false" customHeight="false" outlineLevel="0" collapsed="false">
      <c r="A57" s="42"/>
      <c r="B57" s="20" t="s">
        <v>113</v>
      </c>
      <c r="C57" s="25" t="s">
        <v>104</v>
      </c>
      <c r="D57" s="24"/>
      <c r="E57" s="24"/>
      <c r="F57" s="24"/>
      <c r="G57" s="24" t="n">
        <f aca="false">6.42*4</f>
        <v>25.68</v>
      </c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customFormat="false" ht="46.75" hidden="false" customHeight="false" outlineLevel="0" collapsed="false">
      <c r="A58" s="25"/>
      <c r="B58" s="20" t="s">
        <v>114</v>
      </c>
      <c r="C58" s="25" t="s">
        <v>104</v>
      </c>
      <c r="D58" s="24"/>
      <c r="E58" s="24"/>
      <c r="F58" s="24"/>
      <c r="G58" s="24" t="n">
        <f aca="false">6.42*4</f>
        <v>25.68</v>
      </c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customFormat="false" ht="16.5" hidden="false" customHeight="false" outlineLevel="0" collapsed="false">
      <c r="A59" s="36" t="s">
        <v>115</v>
      </c>
      <c r="B59" s="32"/>
      <c r="C59" s="33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customFormat="false" ht="49.75" hidden="false" customHeight="true" outlineLevel="0" collapsed="false">
      <c r="A60" s="37" t="s">
        <v>116</v>
      </c>
      <c r="B60" s="20" t="s">
        <v>117</v>
      </c>
      <c r="C60" s="25" t="s">
        <v>98</v>
      </c>
      <c r="D60" s="24"/>
      <c r="E60" s="24"/>
      <c r="F60" s="24"/>
      <c r="G60" s="24"/>
      <c r="H60" s="24"/>
      <c r="I60" s="24" t="n">
        <f aca="false">6.42*6</f>
        <v>38.52</v>
      </c>
      <c r="J60" s="24" t="n">
        <f aca="false">6.42*35/5</f>
        <v>44.94</v>
      </c>
      <c r="K60" s="24" t="n">
        <f aca="false">6.42*40/5</f>
        <v>51.36</v>
      </c>
      <c r="L60" s="24" t="n">
        <f aca="false">6.42*45/5</f>
        <v>57.78</v>
      </c>
      <c r="M60" s="24"/>
      <c r="N60" s="24"/>
      <c r="O60" s="24"/>
      <c r="P60" s="24"/>
      <c r="Q60" s="24"/>
      <c r="R60" s="24"/>
      <c r="S60" s="24"/>
    </row>
    <row r="61" customFormat="false" ht="46.75" hidden="false" customHeight="false" outlineLevel="0" collapsed="false">
      <c r="A61" s="37" t="s">
        <v>118</v>
      </c>
      <c r="B61" s="20" t="s">
        <v>119</v>
      </c>
      <c r="C61" s="25" t="s">
        <v>98</v>
      </c>
      <c r="D61" s="24"/>
      <c r="E61" s="24"/>
      <c r="F61" s="24"/>
      <c r="G61" s="24"/>
      <c r="H61" s="24"/>
      <c r="I61" s="24" t="n">
        <f aca="false">6.42*6</f>
        <v>38.52</v>
      </c>
      <c r="J61" s="24" t="n">
        <f aca="false">6.42*35/5</f>
        <v>44.94</v>
      </c>
      <c r="K61" s="24" t="n">
        <f aca="false">6.42*40/5</f>
        <v>51.36</v>
      </c>
      <c r="L61" s="24" t="n">
        <f aca="false">6.42*45/5</f>
        <v>57.78</v>
      </c>
      <c r="M61" s="24"/>
      <c r="N61" s="24"/>
      <c r="O61" s="24"/>
      <c r="P61" s="24"/>
      <c r="Q61" s="24"/>
      <c r="R61" s="24"/>
      <c r="S61" s="24"/>
    </row>
    <row r="62" customFormat="false" ht="16.5" hidden="false" customHeight="false" outlineLevel="0" collapsed="false">
      <c r="A62" s="36" t="s">
        <v>120</v>
      </c>
      <c r="B62" s="32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</row>
    <row r="63" customFormat="false" ht="46.75" hidden="false" customHeight="false" outlineLevel="0" collapsed="false">
      <c r="A63" s="37" t="s">
        <v>121</v>
      </c>
      <c r="B63" s="20" t="s">
        <v>122</v>
      </c>
      <c r="C63" s="25" t="s">
        <v>123</v>
      </c>
      <c r="D63" s="24"/>
      <c r="E63" s="24"/>
      <c r="F63" s="24"/>
      <c r="G63" s="24"/>
      <c r="H63" s="24"/>
      <c r="I63" s="24" t="n">
        <f aca="false">6.42*6</f>
        <v>38.52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customFormat="false" ht="76.6" hidden="false" customHeight="false" outlineLevel="0" collapsed="false">
      <c r="A64" s="37" t="s">
        <v>124</v>
      </c>
      <c r="B64" s="20" t="s">
        <v>125</v>
      </c>
      <c r="C64" s="25" t="s">
        <v>126</v>
      </c>
      <c r="D64" s="24"/>
      <c r="E64" s="24"/>
      <c r="F64" s="24"/>
      <c r="G64" s="24"/>
      <c r="H64" s="24"/>
      <c r="I64" s="24" t="n">
        <f aca="false">6.42*6</f>
        <v>38.52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customFormat="false" ht="33.8" hidden="false" customHeight="true" outlineLevel="0" collapsed="false">
      <c r="A65" s="37" t="s">
        <v>127</v>
      </c>
      <c r="B65" s="20" t="s">
        <v>128</v>
      </c>
      <c r="C65" s="25" t="s">
        <v>129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 t="n">
        <f aca="false">6.42*60/5</f>
        <v>77.04</v>
      </c>
      <c r="P65" s="24"/>
      <c r="Q65" s="24"/>
      <c r="R65" s="24"/>
      <c r="S65" s="24"/>
    </row>
    <row r="66" customFormat="false" ht="46.75" hidden="false" customHeight="false" outlineLevel="0" collapsed="false">
      <c r="A66" s="37" t="s">
        <v>130</v>
      </c>
      <c r="B66" s="20" t="s">
        <v>131</v>
      </c>
      <c r="C66" s="25" t="s">
        <v>132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 t="n">
        <f aca="false">6.42*60/5</f>
        <v>77.04</v>
      </c>
      <c r="P66" s="24"/>
      <c r="Q66" s="24"/>
      <c r="R66" s="24"/>
      <c r="S66" s="24"/>
    </row>
    <row r="67" customFormat="false" ht="16.5" hidden="false" customHeight="false" outlineLevel="0" collapsed="false">
      <c r="A67" s="36" t="s">
        <v>133</v>
      </c>
      <c r="B67" s="32"/>
      <c r="C67" s="33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</row>
    <row r="68" customFormat="false" ht="46.75" hidden="false" customHeight="false" outlineLevel="0" collapsed="false">
      <c r="A68" s="37" t="s">
        <v>134</v>
      </c>
      <c r="B68" s="20" t="s">
        <v>135</v>
      </c>
      <c r="C68" s="25" t="s">
        <v>98</v>
      </c>
      <c r="D68" s="24"/>
      <c r="E68" s="24"/>
      <c r="F68" s="24"/>
      <c r="G68" s="24"/>
      <c r="H68" s="24"/>
      <c r="I68" s="24"/>
      <c r="J68" s="24" t="n">
        <f aca="false">6.42*35/5</f>
        <v>44.94</v>
      </c>
      <c r="K68" s="24"/>
      <c r="L68" s="24" t="n">
        <f aca="false">6.42*45/5</f>
        <v>57.78</v>
      </c>
      <c r="M68" s="24"/>
      <c r="N68" s="24"/>
      <c r="O68" s="24"/>
      <c r="P68" s="24"/>
      <c r="Q68" s="24"/>
      <c r="R68" s="24"/>
      <c r="S68" s="24"/>
    </row>
    <row r="69" customFormat="false" ht="31.8" hidden="false" customHeight="false" outlineLevel="0" collapsed="false">
      <c r="A69" s="37" t="s">
        <v>136</v>
      </c>
      <c r="B69" s="20" t="s">
        <v>137</v>
      </c>
      <c r="C69" s="25" t="s">
        <v>32</v>
      </c>
      <c r="D69" s="24"/>
      <c r="E69" s="24"/>
      <c r="F69" s="24"/>
      <c r="G69" s="24" t="n">
        <f aca="false">6.42*4</f>
        <v>25.68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</row>
    <row r="70" customFormat="false" ht="16.5" hidden="false" customHeight="false" outlineLevel="0" collapsed="false">
      <c r="A70" s="36" t="s">
        <v>138</v>
      </c>
      <c r="B70" s="32"/>
      <c r="C70" s="3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</row>
    <row r="71" customFormat="false" ht="46.75" hidden="false" customHeight="false" outlineLevel="0" collapsed="false">
      <c r="A71" s="37" t="s">
        <v>139</v>
      </c>
      <c r="B71" s="20" t="s">
        <v>140</v>
      </c>
      <c r="C71" s="25" t="s">
        <v>141</v>
      </c>
      <c r="D71" s="24"/>
      <c r="E71" s="24"/>
      <c r="F71" s="24"/>
      <c r="G71" s="24"/>
      <c r="H71" s="24"/>
      <c r="I71" s="24"/>
      <c r="J71" s="24" t="n">
        <f aca="false">6.42*35/5</f>
        <v>44.94</v>
      </c>
      <c r="K71" s="24"/>
      <c r="L71" s="24" t="n">
        <f aca="false">6.42*45/5</f>
        <v>57.78</v>
      </c>
      <c r="M71" s="24"/>
      <c r="N71" s="24"/>
      <c r="O71" s="24"/>
      <c r="P71" s="24"/>
      <c r="Q71" s="24"/>
      <c r="R71" s="24"/>
      <c r="S71" s="24"/>
    </row>
    <row r="72" customFormat="false" ht="67.65" hidden="false" customHeight="true" outlineLevel="0" collapsed="false">
      <c r="A72" s="43" t="s">
        <v>106</v>
      </c>
      <c r="B72" s="10" t="s">
        <v>5</v>
      </c>
      <c r="C72" s="10" t="s">
        <v>53</v>
      </c>
      <c r="D72" s="10" t="n">
        <v>5</v>
      </c>
      <c r="E72" s="10" t="n">
        <v>10</v>
      </c>
      <c r="F72" s="10" t="n">
        <v>15</v>
      </c>
      <c r="G72" s="10" t="n">
        <v>20</v>
      </c>
      <c r="H72" s="10" t="n">
        <v>25</v>
      </c>
      <c r="I72" s="10" t="n">
        <v>30</v>
      </c>
      <c r="J72" s="10" t="n">
        <v>35</v>
      </c>
      <c r="K72" s="10" t="n">
        <v>40</v>
      </c>
      <c r="L72" s="10" t="n">
        <v>45</v>
      </c>
      <c r="M72" s="10" t="n">
        <v>50</v>
      </c>
      <c r="N72" s="10" t="n">
        <v>55</v>
      </c>
      <c r="O72" s="10" t="n">
        <v>60</v>
      </c>
      <c r="P72" s="10" t="n">
        <v>80</v>
      </c>
      <c r="Q72" s="10" t="n">
        <v>90</v>
      </c>
      <c r="R72" s="10" t="n">
        <v>120</v>
      </c>
      <c r="S72" s="10" t="n">
        <v>160</v>
      </c>
    </row>
    <row r="73" customFormat="false" ht="46.75" hidden="false" customHeight="false" outlineLevel="0" collapsed="false">
      <c r="A73" s="37" t="s">
        <v>142</v>
      </c>
      <c r="B73" s="20" t="s">
        <v>143</v>
      </c>
      <c r="C73" s="25" t="s">
        <v>141</v>
      </c>
      <c r="D73" s="24"/>
      <c r="E73" s="24"/>
      <c r="F73" s="24"/>
      <c r="G73" s="24"/>
      <c r="H73" s="24"/>
      <c r="I73" s="24"/>
      <c r="J73" s="24" t="n">
        <f aca="false">6.42*35/5</f>
        <v>44.94</v>
      </c>
      <c r="K73" s="24"/>
      <c r="L73" s="24" t="n">
        <f aca="false">6.42*45/5</f>
        <v>57.78</v>
      </c>
      <c r="M73" s="24"/>
      <c r="N73" s="24"/>
      <c r="O73" s="24"/>
      <c r="P73" s="24"/>
      <c r="Q73" s="24"/>
      <c r="R73" s="24"/>
      <c r="S73" s="24"/>
    </row>
    <row r="74" customFormat="false" ht="31.8" hidden="false" customHeight="false" outlineLevel="0" collapsed="false">
      <c r="A74" s="35" t="s">
        <v>144</v>
      </c>
      <c r="B74" s="27" t="s">
        <v>145</v>
      </c>
      <c r="C74" s="25" t="s">
        <v>146</v>
      </c>
      <c r="D74" s="24"/>
      <c r="E74" s="24"/>
      <c r="F74" s="24"/>
      <c r="G74" s="24"/>
      <c r="H74" s="24"/>
      <c r="I74" s="24" t="n">
        <f aca="false">6.42*6</f>
        <v>38.52</v>
      </c>
      <c r="J74" s="24"/>
      <c r="K74" s="24"/>
      <c r="L74" s="24"/>
      <c r="M74" s="24"/>
      <c r="N74" s="24"/>
      <c r="O74" s="24" t="n">
        <f aca="false">6.42*60/5</f>
        <v>77.04</v>
      </c>
      <c r="P74" s="24"/>
      <c r="Q74" s="24"/>
      <c r="R74" s="24"/>
      <c r="S74" s="24"/>
    </row>
    <row r="75" customFormat="false" ht="16.15" hidden="false" customHeight="true" outlineLevel="0" collapsed="false">
      <c r="A75" s="12" t="s">
        <v>147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customFormat="false" ht="16.5" hidden="false" customHeight="false" outlineLevel="0" collapsed="false">
      <c r="A76" s="36" t="s">
        <v>148</v>
      </c>
      <c r="B76" s="32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</row>
    <row r="77" customFormat="false" ht="16.5" hidden="false" customHeight="false" outlineLevel="0" collapsed="false">
      <c r="A77" s="37" t="s">
        <v>9</v>
      </c>
      <c r="B77" s="20" t="s">
        <v>149</v>
      </c>
      <c r="C77" s="25" t="s">
        <v>150</v>
      </c>
      <c r="D77" s="24"/>
      <c r="E77" s="24" t="n">
        <f aca="false">6.42*2</f>
        <v>12.84</v>
      </c>
      <c r="F77" s="24" t="n">
        <f aca="false">6.42*15/5</f>
        <v>19.26</v>
      </c>
      <c r="G77" s="24" t="n">
        <f aca="false">6.42*4</f>
        <v>25.68</v>
      </c>
      <c r="H77" s="24" t="n">
        <f aca="false">6.42*5</f>
        <v>32.1</v>
      </c>
      <c r="I77" s="24" t="n">
        <f aca="false">6.42*6</f>
        <v>38.52</v>
      </c>
      <c r="J77" s="24" t="n">
        <f aca="false">6.42*35/5</f>
        <v>44.94</v>
      </c>
      <c r="K77" s="24" t="n">
        <f aca="false">6.42*40/5</f>
        <v>51.36</v>
      </c>
      <c r="L77" s="24"/>
      <c r="M77" s="24"/>
      <c r="N77" s="24"/>
      <c r="O77" s="24"/>
      <c r="P77" s="24"/>
      <c r="Q77" s="24"/>
      <c r="R77" s="24"/>
      <c r="S77" s="24"/>
    </row>
    <row r="78" customFormat="false" ht="31.8" hidden="false" customHeight="false" outlineLevel="0" collapsed="false">
      <c r="A78" s="37" t="s">
        <v>18</v>
      </c>
      <c r="B78" s="20" t="s">
        <v>151</v>
      </c>
      <c r="C78" s="25" t="s">
        <v>35</v>
      </c>
      <c r="D78" s="24"/>
      <c r="E78" s="24"/>
      <c r="F78" s="24"/>
      <c r="G78" s="24"/>
      <c r="H78" s="24"/>
      <c r="I78" s="24" t="n">
        <f aca="false">6.42*6</f>
        <v>38.52</v>
      </c>
      <c r="J78" s="24"/>
      <c r="K78" s="24" t="n">
        <f aca="false">6.42*40/5</f>
        <v>51.36</v>
      </c>
      <c r="L78" s="24"/>
      <c r="M78" s="24"/>
      <c r="N78" s="24"/>
      <c r="O78" s="24"/>
      <c r="P78" s="24"/>
      <c r="Q78" s="24"/>
      <c r="R78" s="24"/>
      <c r="S78" s="24"/>
    </row>
    <row r="79" customFormat="false" ht="16.5" hidden="false" customHeight="false" outlineLevel="0" collapsed="false">
      <c r="A79" s="37" t="s">
        <v>24</v>
      </c>
      <c r="B79" s="20" t="s">
        <v>152</v>
      </c>
      <c r="C79" s="25" t="s">
        <v>35</v>
      </c>
      <c r="D79" s="24"/>
      <c r="E79" s="24"/>
      <c r="F79" s="24"/>
      <c r="G79" s="24"/>
      <c r="H79" s="24"/>
      <c r="I79" s="24" t="n">
        <f aca="false">6.42*6</f>
        <v>38.52</v>
      </c>
      <c r="J79" s="24"/>
      <c r="K79" s="24" t="n">
        <f aca="false">6.42*40/5</f>
        <v>51.36</v>
      </c>
      <c r="L79" s="24"/>
      <c r="M79" s="24"/>
      <c r="N79" s="24"/>
      <c r="O79" s="24"/>
      <c r="P79" s="24"/>
      <c r="Q79" s="24"/>
      <c r="R79" s="24"/>
      <c r="S79" s="24"/>
    </row>
    <row r="80" customFormat="false" ht="24.75" hidden="false" customHeight="true" outlineLevel="0" collapsed="false">
      <c r="A80" s="44" t="s">
        <v>153</v>
      </c>
      <c r="B80" s="0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</row>
    <row r="81" customFormat="false" ht="16.5" hidden="false" customHeight="false" outlineLevel="0" collapsed="false">
      <c r="A81" s="37" t="s">
        <v>45</v>
      </c>
      <c r="B81" s="20" t="s">
        <v>154</v>
      </c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customFormat="false" ht="61.65" hidden="false" customHeight="false" outlineLevel="0" collapsed="false">
      <c r="A82" s="25"/>
      <c r="B82" s="20" t="s">
        <v>155</v>
      </c>
      <c r="C82" s="25" t="s">
        <v>156</v>
      </c>
      <c r="D82" s="24"/>
      <c r="E82" s="24"/>
      <c r="F82" s="24" t="n">
        <v>18.9</v>
      </c>
      <c r="G82" s="24" t="n">
        <f aca="false">6.42*4</f>
        <v>25.68</v>
      </c>
      <c r="H82" s="24" t="n">
        <f aca="false">6.42*5</f>
        <v>32.1</v>
      </c>
      <c r="I82" s="24" t="n">
        <f aca="false">6.42*6</f>
        <v>38.52</v>
      </c>
      <c r="J82" s="24" t="n">
        <f aca="false">6.42*35/5</f>
        <v>44.94</v>
      </c>
      <c r="K82" s="24" t="n">
        <f aca="false">6.42*40/5</f>
        <v>51.36</v>
      </c>
      <c r="L82" s="24" t="n">
        <f aca="false">6.42*45/5</f>
        <v>57.78</v>
      </c>
      <c r="M82" s="24"/>
      <c r="N82" s="24"/>
      <c r="O82" s="24"/>
      <c r="P82" s="24"/>
      <c r="Q82" s="24"/>
      <c r="R82" s="24"/>
      <c r="S82" s="24"/>
    </row>
    <row r="83" customFormat="false" ht="16.5" hidden="false" customHeight="false" outlineLevel="0" collapsed="false">
      <c r="A83" s="37" t="s">
        <v>47</v>
      </c>
      <c r="B83" s="20" t="s">
        <v>157</v>
      </c>
      <c r="C83" s="25" t="s">
        <v>29</v>
      </c>
      <c r="D83" s="24"/>
      <c r="E83" s="24"/>
      <c r="F83" s="24"/>
      <c r="G83" s="24"/>
      <c r="H83" s="24"/>
      <c r="I83" s="24" t="n">
        <f aca="false">6.42*6</f>
        <v>38.52</v>
      </c>
      <c r="J83" s="24" t="n">
        <f aca="false">6.42*35/5</f>
        <v>44.94</v>
      </c>
      <c r="K83" s="24" t="n">
        <f aca="false">6.42*40/5</f>
        <v>51.36</v>
      </c>
      <c r="L83" s="24" t="n">
        <f aca="false">6.42*45/5</f>
        <v>57.78</v>
      </c>
      <c r="M83" s="24" t="n">
        <f aca="false">6.42*50/5</f>
        <v>64.2</v>
      </c>
      <c r="N83" s="24" t="n">
        <f aca="false">6.42*55/5</f>
        <v>70.62</v>
      </c>
      <c r="O83" s="24" t="n">
        <f aca="false">6.42*60/5</f>
        <v>77.04</v>
      </c>
      <c r="P83" s="24" t="n">
        <f aca="false">6.42*80/5</f>
        <v>102.72</v>
      </c>
      <c r="Q83" s="24" t="n">
        <f aca="false">6.42*90/5</f>
        <v>115.56</v>
      </c>
      <c r="R83" s="24"/>
      <c r="S83" s="24"/>
    </row>
    <row r="84" customFormat="false" ht="16.5" hidden="false" customHeight="false" outlineLevel="0" collapsed="false">
      <c r="A84" s="36" t="s">
        <v>158</v>
      </c>
      <c r="B84" s="32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</row>
    <row r="85" customFormat="false" ht="16.5" hidden="false" customHeight="true" outlineLevel="0" collapsed="false">
      <c r="A85" s="37" t="s">
        <v>159</v>
      </c>
      <c r="B85" s="20" t="s">
        <v>160</v>
      </c>
      <c r="C85" s="25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customFormat="false" ht="46.75" hidden="false" customHeight="false" outlineLevel="0" collapsed="false">
      <c r="A86" s="37"/>
      <c r="B86" s="20" t="s">
        <v>161</v>
      </c>
      <c r="C86" s="25" t="s">
        <v>162</v>
      </c>
      <c r="D86" s="24"/>
      <c r="E86" s="24"/>
      <c r="F86" s="24"/>
      <c r="G86" s="24"/>
      <c r="H86" s="24"/>
      <c r="I86" s="24"/>
      <c r="J86" s="24"/>
      <c r="K86" s="24"/>
      <c r="L86" s="24" t="n">
        <f aca="false">6.42*45/5</f>
        <v>57.78</v>
      </c>
      <c r="M86" s="24" t="n">
        <f aca="false">6.42*50/5</f>
        <v>64.2</v>
      </c>
      <c r="N86" s="24" t="n">
        <f aca="false">6.42*55/5</f>
        <v>70.62</v>
      </c>
      <c r="O86" s="24" t="n">
        <f aca="false">6.42*60/5</f>
        <v>77.04</v>
      </c>
      <c r="P86" s="24" t="n">
        <f aca="false">6.42*80/5</f>
        <v>102.72</v>
      </c>
      <c r="Q86" s="24" t="n">
        <f aca="false">6.42*90/5</f>
        <v>115.56</v>
      </c>
      <c r="R86" s="24"/>
      <c r="S86" s="24"/>
    </row>
    <row r="87" customFormat="false" ht="16.5" hidden="false" customHeight="false" outlineLevel="0" collapsed="false">
      <c r="A87" s="37" t="s">
        <v>163</v>
      </c>
      <c r="B87" s="20" t="s">
        <v>164</v>
      </c>
      <c r="C87" s="25" t="s">
        <v>35</v>
      </c>
      <c r="D87" s="24"/>
      <c r="E87" s="24"/>
      <c r="F87" s="24" t="n">
        <v>18.9</v>
      </c>
      <c r="G87" s="24" t="n">
        <f aca="false">6.42*4</f>
        <v>25.68</v>
      </c>
      <c r="H87" s="24" t="n">
        <f aca="false">6.42*5</f>
        <v>32.1</v>
      </c>
      <c r="I87" s="24" t="n">
        <f aca="false">6.42*6</f>
        <v>38.52</v>
      </c>
      <c r="J87" s="24" t="n">
        <f aca="false">6.42*35/5</f>
        <v>44.94</v>
      </c>
      <c r="K87" s="24" t="n">
        <f aca="false">6.42*40/5</f>
        <v>51.36</v>
      </c>
      <c r="L87" s="24"/>
      <c r="M87" s="24"/>
      <c r="N87" s="24"/>
      <c r="O87" s="24"/>
      <c r="P87" s="24"/>
      <c r="Q87" s="24"/>
      <c r="R87" s="24"/>
      <c r="S87" s="24"/>
    </row>
    <row r="88" customFormat="false" ht="31.8" hidden="false" customHeight="false" outlineLevel="0" collapsed="false">
      <c r="A88" s="37" t="s">
        <v>165</v>
      </c>
      <c r="B88" s="20" t="s">
        <v>166</v>
      </c>
      <c r="C88" s="25" t="s">
        <v>167</v>
      </c>
      <c r="D88" s="24"/>
      <c r="E88" s="24"/>
      <c r="F88" s="24"/>
      <c r="G88" s="24"/>
      <c r="H88" s="24"/>
      <c r="I88" s="24" t="n">
        <f aca="false">6.42*6</f>
        <v>38.52</v>
      </c>
      <c r="J88" s="24" t="n">
        <f aca="false">6.42*35/5</f>
        <v>44.94</v>
      </c>
      <c r="K88" s="24" t="n">
        <f aca="false">6.42*40/5</f>
        <v>51.36</v>
      </c>
      <c r="L88" s="24" t="n">
        <f aca="false">6.42*45/5</f>
        <v>57.78</v>
      </c>
      <c r="M88" s="24" t="n">
        <f aca="false">6.42*50/5</f>
        <v>64.2</v>
      </c>
      <c r="N88" s="24"/>
      <c r="O88" s="24"/>
      <c r="P88" s="24"/>
      <c r="Q88" s="24"/>
      <c r="R88" s="24"/>
      <c r="S88" s="24"/>
    </row>
    <row r="89" customFormat="false" ht="16.5" hidden="false" customHeight="false" outlineLevel="0" collapsed="false">
      <c r="A89" s="37" t="s">
        <v>168</v>
      </c>
      <c r="B89" s="20" t="s">
        <v>169</v>
      </c>
      <c r="C89" s="46" t="s">
        <v>170</v>
      </c>
      <c r="D89" s="24"/>
      <c r="E89" s="24"/>
      <c r="F89" s="24"/>
      <c r="G89" s="24"/>
      <c r="H89" s="24"/>
      <c r="I89" s="24" t="n">
        <f aca="false">6.42*6</f>
        <v>38.52</v>
      </c>
      <c r="J89" s="24" t="n">
        <f aca="false">6.42*35/5</f>
        <v>44.94</v>
      </c>
      <c r="K89" s="24" t="n">
        <f aca="false">6.42*40/5</f>
        <v>51.36</v>
      </c>
      <c r="L89" s="24" t="n">
        <f aca="false">6.42*45/5</f>
        <v>57.78</v>
      </c>
      <c r="M89" s="24" t="n">
        <f aca="false">6.42*50/5</f>
        <v>64.2</v>
      </c>
      <c r="N89" s="24" t="n">
        <f aca="false">6.42*55/5</f>
        <v>70.62</v>
      </c>
      <c r="O89" s="24" t="n">
        <f aca="false">6.42*60/5</f>
        <v>77.04</v>
      </c>
      <c r="P89" s="24"/>
      <c r="Q89" s="24"/>
      <c r="R89" s="24"/>
      <c r="S89" s="24"/>
    </row>
    <row r="90" customFormat="false" ht="16.5" hidden="false" customHeight="false" outlineLevel="0" collapsed="false">
      <c r="A90" s="37" t="s">
        <v>171</v>
      </c>
      <c r="B90" s="20" t="s">
        <v>172</v>
      </c>
      <c r="C90" s="25" t="s">
        <v>173</v>
      </c>
      <c r="D90" s="24"/>
      <c r="E90" s="24"/>
      <c r="F90" s="24" t="n">
        <v>18.9</v>
      </c>
      <c r="G90" s="24" t="n">
        <f aca="false">6.42*4</f>
        <v>25.68</v>
      </c>
      <c r="H90" s="24" t="n">
        <f aca="false">6.42*5</f>
        <v>32.1</v>
      </c>
      <c r="I90" s="24" t="n">
        <f aca="false">6.42*6</f>
        <v>38.52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customFormat="false" ht="16.5" hidden="false" customHeight="false" outlineLevel="0" collapsed="false">
      <c r="A91" s="37" t="s">
        <v>174</v>
      </c>
      <c r="B91" s="20" t="s">
        <v>175</v>
      </c>
      <c r="C91" s="25" t="s">
        <v>156</v>
      </c>
      <c r="D91" s="24"/>
      <c r="E91" s="24"/>
      <c r="F91" s="24" t="n">
        <v>18.9</v>
      </c>
      <c r="G91" s="24" t="n">
        <f aca="false">6.42*4</f>
        <v>25.68</v>
      </c>
      <c r="H91" s="24" t="n">
        <f aca="false">6.42*5</f>
        <v>32.1</v>
      </c>
      <c r="I91" s="24" t="n">
        <f aca="false">6.42*6</f>
        <v>38.52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customFormat="false" ht="46.75" hidden="false" customHeight="false" outlineLevel="0" collapsed="false">
      <c r="A92" s="37" t="s">
        <v>176</v>
      </c>
      <c r="B92" s="20" t="s">
        <v>177</v>
      </c>
      <c r="C92" s="25" t="s">
        <v>178</v>
      </c>
      <c r="D92" s="24"/>
      <c r="E92" s="24"/>
      <c r="F92" s="24"/>
      <c r="G92" s="24"/>
      <c r="H92" s="24"/>
      <c r="I92" s="24"/>
      <c r="J92" s="24" t="n">
        <f aca="false">6.42*35/5</f>
        <v>44.94</v>
      </c>
      <c r="K92" s="24"/>
      <c r="L92" s="24"/>
      <c r="M92" s="24"/>
      <c r="N92" s="24"/>
      <c r="O92" s="24"/>
      <c r="P92" s="24"/>
      <c r="Q92" s="24"/>
      <c r="R92" s="24"/>
      <c r="S92" s="24"/>
    </row>
    <row r="93" customFormat="false" ht="31.8" hidden="false" customHeight="false" outlineLevel="0" collapsed="false">
      <c r="A93" s="37" t="s">
        <v>179</v>
      </c>
      <c r="B93" s="20" t="s">
        <v>180</v>
      </c>
      <c r="C93" s="25" t="s">
        <v>181</v>
      </c>
      <c r="D93" s="24"/>
      <c r="E93" s="24"/>
      <c r="F93" s="24" t="n">
        <v>18.9</v>
      </c>
      <c r="G93" s="24" t="n">
        <f aca="false">6.42*4</f>
        <v>25.68</v>
      </c>
      <c r="H93" s="24" t="n">
        <f aca="false">6.42*5</f>
        <v>32.1</v>
      </c>
      <c r="I93" s="24" t="n">
        <f aca="false">6.42*6</f>
        <v>38.52</v>
      </c>
      <c r="J93" s="24" t="n">
        <f aca="false">6.42*35/5</f>
        <v>44.94</v>
      </c>
      <c r="K93" s="24" t="n">
        <f aca="false">6.42*40/5</f>
        <v>51.36</v>
      </c>
      <c r="L93" s="24" t="n">
        <f aca="false">6.42*45/5</f>
        <v>57.78</v>
      </c>
      <c r="M93" s="24" t="n">
        <f aca="false">6.42*50/5</f>
        <v>64.2</v>
      </c>
      <c r="N93" s="24" t="n">
        <f aca="false">6.42*55/5</f>
        <v>70.62</v>
      </c>
      <c r="O93" s="24"/>
      <c r="P93" s="24"/>
      <c r="Q93" s="24"/>
      <c r="R93" s="24"/>
      <c r="S93" s="24"/>
    </row>
    <row r="94" customFormat="false" ht="30.8" hidden="false" customHeight="true" outlineLevel="0" collapsed="false">
      <c r="A94" s="37" t="s">
        <v>182</v>
      </c>
      <c r="B94" s="20" t="s">
        <v>183</v>
      </c>
      <c r="C94" s="25" t="s">
        <v>156</v>
      </c>
      <c r="D94" s="24"/>
      <c r="E94" s="24"/>
      <c r="F94" s="24" t="n">
        <v>18.9</v>
      </c>
      <c r="G94" s="24" t="n">
        <f aca="false">6.42*4</f>
        <v>25.68</v>
      </c>
      <c r="H94" s="24" t="n">
        <f aca="false">6.42*5</f>
        <v>32.1</v>
      </c>
      <c r="I94" s="24" t="n">
        <f aca="false">6.42*6</f>
        <v>38.52</v>
      </c>
      <c r="J94" s="24" t="n">
        <f aca="false">6.42*35/5</f>
        <v>44.94</v>
      </c>
      <c r="K94" s="24" t="n">
        <f aca="false">6.42*40/5</f>
        <v>51.36</v>
      </c>
      <c r="L94" s="24" t="n">
        <f aca="false">6.42*45/5</f>
        <v>57.78</v>
      </c>
      <c r="M94" s="24"/>
      <c r="N94" s="24"/>
      <c r="O94" s="24"/>
      <c r="P94" s="24"/>
      <c r="Q94" s="24"/>
      <c r="R94" s="24"/>
      <c r="S94" s="24"/>
    </row>
    <row r="95" customFormat="false" ht="31.8" hidden="false" customHeight="false" outlineLevel="0" collapsed="false">
      <c r="A95" s="37" t="s">
        <v>184</v>
      </c>
      <c r="B95" s="20" t="s">
        <v>185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</row>
    <row r="96" customFormat="false" ht="16.5" hidden="false" customHeight="false" outlineLevel="0" collapsed="false">
      <c r="A96" s="25"/>
      <c r="B96" s="20" t="s">
        <v>186</v>
      </c>
      <c r="C96" s="25" t="s">
        <v>187</v>
      </c>
      <c r="D96" s="24"/>
      <c r="E96" s="24"/>
      <c r="F96" s="24"/>
      <c r="G96" s="24"/>
      <c r="H96" s="24"/>
      <c r="I96" s="24" t="n">
        <f aca="false">6.42*6</f>
        <v>38.52</v>
      </c>
      <c r="J96" s="24" t="n">
        <f aca="false">6.42*35/5</f>
        <v>44.94</v>
      </c>
      <c r="K96" s="24" t="n">
        <f aca="false">6.42*40/5</f>
        <v>51.36</v>
      </c>
      <c r="L96" s="24" t="n">
        <f aca="false">6.42*45/5</f>
        <v>57.78</v>
      </c>
      <c r="M96" s="24" t="n">
        <f aca="false">6.42*50/5</f>
        <v>64.2</v>
      </c>
      <c r="N96" s="24"/>
      <c r="O96" s="24"/>
      <c r="P96" s="24"/>
      <c r="Q96" s="24"/>
      <c r="R96" s="24"/>
      <c r="S96" s="24"/>
    </row>
    <row r="97" customFormat="false" ht="16.5" hidden="false" customHeight="false" outlineLevel="0" collapsed="false">
      <c r="A97" s="25"/>
      <c r="B97" s="20" t="s">
        <v>188</v>
      </c>
      <c r="C97" s="25" t="s">
        <v>12</v>
      </c>
      <c r="D97" s="24"/>
      <c r="E97" s="24"/>
      <c r="F97" s="24"/>
      <c r="G97" s="24"/>
      <c r="H97" s="24"/>
      <c r="I97" s="24" t="n">
        <f aca="false">6.42*6</f>
        <v>38.52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customFormat="false" ht="16.5" hidden="false" customHeight="false" outlineLevel="0" collapsed="false">
      <c r="A98" s="25"/>
      <c r="B98" s="20" t="s">
        <v>189</v>
      </c>
      <c r="C98" s="25" t="s">
        <v>187</v>
      </c>
      <c r="D98" s="24"/>
      <c r="E98" s="24"/>
      <c r="F98" s="24"/>
      <c r="G98" s="24" t="n">
        <f aca="false">6.42*4</f>
        <v>25.68</v>
      </c>
      <c r="H98" s="24" t="n">
        <f aca="false">6.42*5</f>
        <v>32.1</v>
      </c>
      <c r="I98" s="24" t="n">
        <f aca="false">6.42*6</f>
        <v>38.52</v>
      </c>
      <c r="J98" s="24" t="n">
        <f aca="false">6.42*35/5</f>
        <v>44.94</v>
      </c>
      <c r="K98" s="24" t="n">
        <f aca="false">6.42*40/5</f>
        <v>51.36</v>
      </c>
      <c r="L98" s="24" t="n">
        <f aca="false">6.42*45/5</f>
        <v>57.78</v>
      </c>
      <c r="M98" s="24" t="n">
        <f aca="false">6.42*50/5</f>
        <v>64.2</v>
      </c>
      <c r="N98" s="24"/>
      <c r="O98" s="24"/>
      <c r="P98" s="24"/>
      <c r="Q98" s="24"/>
      <c r="R98" s="24"/>
      <c r="S98" s="24"/>
    </row>
    <row r="99" customFormat="false" ht="16.5" hidden="false" customHeight="false" outlineLevel="0" collapsed="false">
      <c r="A99" s="25"/>
      <c r="B99" s="20" t="s">
        <v>190</v>
      </c>
      <c r="C99" s="25" t="s">
        <v>146</v>
      </c>
      <c r="D99" s="24"/>
      <c r="E99" s="24"/>
      <c r="F99" s="24"/>
      <c r="G99" s="24"/>
      <c r="H99" s="24"/>
      <c r="I99" s="24" t="n">
        <f aca="false">6.42*6</f>
        <v>38.52</v>
      </c>
      <c r="J99" s="24" t="n">
        <f aca="false">6.42*35/5</f>
        <v>44.94</v>
      </c>
      <c r="K99" s="24" t="n">
        <f aca="false">6.42*40/5</f>
        <v>51.36</v>
      </c>
      <c r="L99" s="24" t="n">
        <f aca="false">6.42*45/5</f>
        <v>57.78</v>
      </c>
      <c r="M99" s="24" t="n">
        <f aca="false">6.42*50/5</f>
        <v>64.2</v>
      </c>
      <c r="N99" s="24" t="n">
        <f aca="false">6.42*55/5</f>
        <v>70.62</v>
      </c>
      <c r="O99" s="24" t="n">
        <f aca="false">6.42*60/5</f>
        <v>77.04</v>
      </c>
      <c r="P99" s="24"/>
      <c r="Q99" s="24"/>
      <c r="R99" s="24"/>
      <c r="S99" s="24"/>
    </row>
    <row r="100" customFormat="false" ht="16.5" hidden="false" customHeight="false" outlineLevel="0" collapsed="false">
      <c r="A100" s="25"/>
      <c r="B100" s="20" t="s">
        <v>191</v>
      </c>
      <c r="C100" s="25" t="s">
        <v>29</v>
      </c>
      <c r="D100" s="24"/>
      <c r="E100" s="24"/>
      <c r="F100" s="24"/>
      <c r="G100" s="24"/>
      <c r="H100" s="24"/>
      <c r="I100" s="24" t="n">
        <f aca="false">6.42*6</f>
        <v>38.52</v>
      </c>
      <c r="J100" s="24" t="n">
        <f aca="false">6.42*35/5</f>
        <v>44.94</v>
      </c>
      <c r="K100" s="24" t="n">
        <f aca="false">6.42*40/5</f>
        <v>51.36</v>
      </c>
      <c r="L100" s="24" t="n">
        <f aca="false">6.42*45/5</f>
        <v>57.78</v>
      </c>
      <c r="M100" s="24" t="n">
        <f aca="false">6.42*50/5</f>
        <v>64.2</v>
      </c>
      <c r="N100" s="24" t="n">
        <f aca="false">6.42*55/5</f>
        <v>70.62</v>
      </c>
      <c r="O100" s="24" t="n">
        <f aca="false">6.42*60/5</f>
        <v>77.04</v>
      </c>
      <c r="P100" s="24" t="n">
        <f aca="false">6.42*80/5</f>
        <v>102.72</v>
      </c>
      <c r="Q100" s="24" t="n">
        <f aca="false">6.42*90/5</f>
        <v>115.56</v>
      </c>
      <c r="R100" s="24"/>
      <c r="S100" s="24"/>
    </row>
    <row r="101" customFormat="false" ht="16.5" hidden="false" customHeight="true" outlineLevel="0" collapsed="false">
      <c r="A101" s="37" t="s">
        <v>192</v>
      </c>
      <c r="B101" s="20" t="s">
        <v>154</v>
      </c>
      <c r="C101" s="25"/>
      <c r="D101" s="41"/>
      <c r="E101" s="41"/>
      <c r="F101" s="41"/>
      <c r="G101" s="41"/>
      <c r="H101" s="41"/>
      <c r="I101" s="41"/>
      <c r="J101" s="41"/>
      <c r="K101" s="41"/>
      <c r="L101" s="24"/>
      <c r="M101" s="41"/>
      <c r="N101" s="41"/>
      <c r="O101" s="41"/>
      <c r="P101" s="41"/>
      <c r="Q101" s="41"/>
      <c r="R101" s="41"/>
      <c r="S101" s="41"/>
    </row>
    <row r="102" customFormat="false" ht="31.8" hidden="false" customHeight="false" outlineLevel="0" collapsed="false">
      <c r="A102" s="37"/>
      <c r="B102" s="20" t="s">
        <v>193</v>
      </c>
      <c r="C102" s="25" t="s">
        <v>194</v>
      </c>
      <c r="D102" s="24"/>
      <c r="E102" s="24"/>
      <c r="F102" s="24" t="n">
        <v>18.9</v>
      </c>
      <c r="G102" s="24" t="n">
        <f aca="false">6.42*4</f>
        <v>25.68</v>
      </c>
      <c r="H102" s="24" t="n">
        <f aca="false">6.42*5</f>
        <v>32.1</v>
      </c>
      <c r="I102" s="24" t="n">
        <f aca="false">6.42*6</f>
        <v>38.52</v>
      </c>
      <c r="J102" s="24" t="n">
        <f aca="false">6.42*35/5</f>
        <v>44.94</v>
      </c>
      <c r="K102" s="24" t="n">
        <f aca="false">6.42*40/5</f>
        <v>51.36</v>
      </c>
      <c r="L102" s="24" t="n">
        <f aca="false">6.42*45/5</f>
        <v>57.78</v>
      </c>
      <c r="M102" s="24" t="n">
        <f aca="false">6.42*50/5</f>
        <v>64.2</v>
      </c>
      <c r="N102" s="24" t="n">
        <f aca="false">6.42*55/5</f>
        <v>70.62</v>
      </c>
      <c r="O102" s="24" t="n">
        <f aca="false">6.42*60/5</f>
        <v>77.04</v>
      </c>
      <c r="P102" s="24"/>
      <c r="Q102" s="24"/>
      <c r="R102" s="24"/>
      <c r="S102" s="24"/>
    </row>
    <row r="103" customFormat="false" ht="66.65" hidden="false" customHeight="true" outlineLevel="0" collapsed="false">
      <c r="A103" s="10" t="s">
        <v>4</v>
      </c>
      <c r="B103" s="10" t="s">
        <v>5</v>
      </c>
      <c r="C103" s="10" t="s">
        <v>195</v>
      </c>
      <c r="D103" s="10" t="n">
        <v>5</v>
      </c>
      <c r="E103" s="10" t="n">
        <v>10</v>
      </c>
      <c r="F103" s="10" t="n">
        <v>15</v>
      </c>
      <c r="G103" s="10" t="n">
        <v>20</v>
      </c>
      <c r="H103" s="10" t="n">
        <v>25</v>
      </c>
      <c r="I103" s="10" t="n">
        <v>30</v>
      </c>
      <c r="J103" s="10" t="n">
        <v>35</v>
      </c>
      <c r="K103" s="10" t="n">
        <v>40</v>
      </c>
      <c r="L103" s="10" t="n">
        <v>45</v>
      </c>
      <c r="M103" s="10" t="n">
        <v>50</v>
      </c>
      <c r="N103" s="10" t="n">
        <v>55</v>
      </c>
      <c r="O103" s="10" t="n">
        <v>60</v>
      </c>
      <c r="P103" s="10" t="n">
        <v>80</v>
      </c>
      <c r="Q103" s="10" t="n">
        <v>90</v>
      </c>
      <c r="R103" s="10" t="n">
        <v>120</v>
      </c>
      <c r="S103" s="10" t="n">
        <v>160</v>
      </c>
    </row>
    <row r="104" customFormat="false" ht="16.5" hidden="false" customHeight="false" outlineLevel="0" collapsed="false">
      <c r="A104" s="36" t="s">
        <v>196</v>
      </c>
      <c r="B104" s="32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</row>
    <row r="105" customFormat="false" ht="16.5" hidden="false" customHeight="false" outlineLevel="0" collapsed="false">
      <c r="A105" s="37" t="s">
        <v>91</v>
      </c>
      <c r="B105" s="20" t="s">
        <v>197</v>
      </c>
      <c r="C105" s="25" t="s">
        <v>198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8" t="n">
        <f aca="false">6.42*120/5</f>
        <v>154.08</v>
      </c>
      <c r="S105" s="41"/>
    </row>
    <row r="106" customFormat="false" ht="31.8" hidden="false" customHeight="false" outlineLevel="0" collapsed="false">
      <c r="A106" s="37" t="s">
        <v>93</v>
      </c>
      <c r="B106" s="20" t="s">
        <v>199</v>
      </c>
      <c r="C106" s="25" t="s">
        <v>12</v>
      </c>
      <c r="D106" s="24"/>
      <c r="E106" s="24"/>
      <c r="F106" s="24"/>
      <c r="G106" s="24"/>
      <c r="H106" s="24"/>
      <c r="I106" s="24" t="n">
        <f aca="false">6.42*6</f>
        <v>38.52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</row>
    <row r="107" customFormat="false" ht="16.5" hidden="false" customHeight="false" outlineLevel="0" collapsed="false">
      <c r="A107" s="49" t="s">
        <v>200</v>
      </c>
      <c r="B107" s="41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customFormat="false" ht="16.5" hidden="false" customHeight="false" outlineLevel="0" collapsed="false">
      <c r="A108" s="37" t="s">
        <v>107</v>
      </c>
      <c r="B108" s="20" t="s">
        <v>201</v>
      </c>
      <c r="C108" s="25" t="s">
        <v>12</v>
      </c>
      <c r="D108" s="24"/>
      <c r="E108" s="24"/>
      <c r="F108" s="24"/>
      <c r="G108" s="24"/>
      <c r="H108" s="24"/>
      <c r="I108" s="24" t="n">
        <f aca="false">6.42*6</f>
        <v>38.52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</row>
    <row r="109" customFormat="false" ht="16.5" hidden="false" customHeight="false" outlineLevel="0" collapsed="false">
      <c r="A109" s="37" t="s">
        <v>202</v>
      </c>
      <c r="B109" s="20" t="s">
        <v>203</v>
      </c>
      <c r="C109" s="25" t="s">
        <v>204</v>
      </c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 t="n">
        <f aca="false">6.42*60/5</f>
        <v>77.04</v>
      </c>
      <c r="P109" s="24" t="n">
        <f aca="false">6.42*80/5</f>
        <v>102.72</v>
      </c>
      <c r="Q109" s="24" t="n">
        <f aca="false">6.42*90/5</f>
        <v>115.56</v>
      </c>
      <c r="R109" s="48" t="n">
        <f aca="false">6.42*120/5</f>
        <v>154.08</v>
      </c>
      <c r="S109" s="24" t="n">
        <f aca="false">6.42*160/5</f>
        <v>205.44</v>
      </c>
    </row>
    <row r="110" customFormat="false" ht="16.5" hidden="false" customHeight="false" outlineLevel="0" collapsed="false">
      <c r="A110" s="37" t="s">
        <v>205</v>
      </c>
      <c r="B110" s="20" t="s">
        <v>206</v>
      </c>
      <c r="C110" s="25" t="s">
        <v>207</v>
      </c>
      <c r="D110" s="24"/>
      <c r="E110" s="24"/>
      <c r="F110" s="24"/>
      <c r="G110" s="24"/>
      <c r="H110" s="24"/>
      <c r="I110" s="24" t="n">
        <f aca="false">6.42*6</f>
        <v>38.52</v>
      </c>
      <c r="J110" s="24" t="n">
        <f aca="false">6.42*35/5</f>
        <v>44.94</v>
      </c>
      <c r="K110" s="24" t="n">
        <f aca="false">6.42*40/5</f>
        <v>51.36</v>
      </c>
      <c r="L110" s="24" t="n">
        <f aca="false">6.42*45/5</f>
        <v>57.78</v>
      </c>
      <c r="M110" s="24"/>
      <c r="N110" s="24"/>
      <c r="O110" s="24"/>
      <c r="P110" s="24"/>
      <c r="Q110" s="24"/>
      <c r="R110" s="24"/>
      <c r="S110" s="24"/>
    </row>
    <row r="111" customFormat="false" ht="16.5" hidden="false" customHeight="false" outlineLevel="0" collapsed="false">
      <c r="A111" s="37" t="s">
        <v>208</v>
      </c>
      <c r="B111" s="20" t="s">
        <v>209</v>
      </c>
      <c r="C111" s="25" t="s">
        <v>146</v>
      </c>
      <c r="D111" s="24"/>
      <c r="E111" s="24"/>
      <c r="F111" s="24"/>
      <c r="G111" s="24" t="n">
        <f aca="false">6.42*4</f>
        <v>25.68</v>
      </c>
      <c r="H111" s="24" t="n">
        <f aca="false">6.42*5</f>
        <v>32.1</v>
      </c>
      <c r="I111" s="24" t="n">
        <f aca="false">6.42*6</f>
        <v>38.52</v>
      </c>
      <c r="J111" s="24" t="n">
        <f aca="false">6.42*35/5</f>
        <v>44.94</v>
      </c>
      <c r="K111" s="24" t="n">
        <f aca="false">6.42*40/5</f>
        <v>51.36</v>
      </c>
      <c r="L111" s="24" t="n">
        <f aca="false">6.42*45/5</f>
        <v>57.78</v>
      </c>
      <c r="M111" s="24" t="n">
        <f aca="false">6.42*50/5</f>
        <v>64.2</v>
      </c>
      <c r="N111" s="24" t="n">
        <f aca="false">6.42*55/5</f>
        <v>70.62</v>
      </c>
      <c r="O111" s="24" t="n">
        <f aca="false">6.42*60/5</f>
        <v>77.04</v>
      </c>
      <c r="P111" s="24"/>
      <c r="Q111" s="24"/>
      <c r="R111" s="24"/>
      <c r="S111" s="24"/>
    </row>
    <row r="112" customFormat="false" ht="31.8" hidden="false" customHeight="false" outlineLevel="0" collapsed="false">
      <c r="A112" s="37" t="s">
        <v>210</v>
      </c>
      <c r="B112" s="20" t="s">
        <v>211</v>
      </c>
      <c r="C112" s="25" t="s">
        <v>12</v>
      </c>
      <c r="D112" s="24"/>
      <c r="E112" s="24"/>
      <c r="F112" s="24" t="n">
        <v>18.9</v>
      </c>
      <c r="G112" s="24" t="n">
        <f aca="false">6.42*4</f>
        <v>25.68</v>
      </c>
      <c r="H112" s="24" t="n">
        <f aca="false">6.42*5</f>
        <v>32.1</v>
      </c>
      <c r="I112" s="24" t="n">
        <f aca="false">6.42*6</f>
        <v>38.52</v>
      </c>
      <c r="J112" s="24"/>
      <c r="K112" s="24"/>
      <c r="L112" s="24"/>
      <c r="M112" s="24"/>
      <c r="N112" s="24"/>
      <c r="O112" s="24"/>
      <c r="P112" s="24"/>
      <c r="Q112" s="24"/>
      <c r="R112" s="24"/>
      <c r="S112" s="24"/>
    </row>
    <row r="113" customFormat="false" ht="16.5" hidden="false" customHeight="false" outlineLevel="0" collapsed="false">
      <c r="A113" s="36" t="s">
        <v>212</v>
      </c>
      <c r="B113" s="32"/>
      <c r="C113" s="33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</row>
    <row r="114" customFormat="false" ht="61.65" hidden="false" customHeight="false" outlineLevel="0" collapsed="false">
      <c r="A114" s="37" t="s">
        <v>116</v>
      </c>
      <c r="B114" s="20" t="s">
        <v>213</v>
      </c>
      <c r="C114" s="25" t="s">
        <v>12</v>
      </c>
      <c r="D114" s="24" t="n">
        <v>6.42</v>
      </c>
      <c r="E114" s="24" t="n">
        <f aca="false">6.42*2</f>
        <v>12.84</v>
      </c>
      <c r="F114" s="24" t="n">
        <v>18.9</v>
      </c>
      <c r="G114" s="24" t="n">
        <f aca="false">6.42*4</f>
        <v>25.68</v>
      </c>
      <c r="H114" s="24" t="n">
        <f aca="false">6.42*5</f>
        <v>32.1</v>
      </c>
      <c r="I114" s="24" t="n">
        <f aca="false">6.42*6</f>
        <v>38.52</v>
      </c>
      <c r="J114" s="24"/>
      <c r="K114" s="24"/>
      <c r="L114" s="24"/>
      <c r="M114" s="24"/>
      <c r="N114" s="24"/>
      <c r="O114" s="24"/>
      <c r="P114" s="24"/>
      <c r="Q114" s="24"/>
      <c r="R114" s="24"/>
      <c r="S114" s="24"/>
    </row>
    <row r="115" s="13" customFormat="true" ht="24.75" hidden="false" customHeight="true" outlineLevel="0" collapsed="false">
      <c r="A115" s="12" t="s">
        <v>214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customFormat="false" ht="16.15" hidden="false" customHeight="false" outlineLevel="0" collapsed="false">
      <c r="A116" s="51" t="s">
        <v>8</v>
      </c>
      <c r="B116" s="51" t="s">
        <v>215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</row>
    <row r="117" customFormat="false" ht="46.75" hidden="false" customHeight="false" outlineLevel="0" collapsed="false">
      <c r="A117" s="19" t="s">
        <v>9</v>
      </c>
      <c r="B117" s="20" t="s">
        <v>216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customFormat="false" ht="16.5" hidden="false" customHeight="false" outlineLevel="0" collapsed="false">
      <c r="A118" s="52"/>
      <c r="B118" s="20" t="s">
        <v>11</v>
      </c>
      <c r="C118" s="23" t="s">
        <v>12</v>
      </c>
      <c r="D118" s="24"/>
      <c r="E118" s="24"/>
      <c r="F118" s="24" t="n">
        <v>18.9</v>
      </c>
      <c r="G118" s="24" t="n">
        <f aca="false">6.42*4</f>
        <v>25.68</v>
      </c>
      <c r="H118" s="24" t="n">
        <f aca="false">6.42*5</f>
        <v>32.1</v>
      </c>
      <c r="I118" s="24" t="n">
        <f aca="false">6.42*6</f>
        <v>38.52</v>
      </c>
      <c r="J118" s="24"/>
      <c r="K118" s="24"/>
      <c r="L118" s="24"/>
      <c r="M118" s="24"/>
      <c r="N118" s="24"/>
      <c r="O118" s="24"/>
      <c r="P118" s="24"/>
      <c r="Q118" s="24"/>
      <c r="R118" s="24"/>
      <c r="S118" s="24"/>
    </row>
    <row r="119" customFormat="false" ht="16.5" hidden="false" customHeight="false" outlineLevel="0" collapsed="false">
      <c r="A119" s="52"/>
      <c r="B119" s="20" t="s">
        <v>13</v>
      </c>
      <c r="C119" s="25" t="s">
        <v>12</v>
      </c>
      <c r="D119" s="24"/>
      <c r="E119" s="24"/>
      <c r="F119" s="24" t="n">
        <v>18.9</v>
      </c>
      <c r="G119" s="24" t="n">
        <f aca="false">6.42*4</f>
        <v>25.68</v>
      </c>
      <c r="H119" s="24" t="n">
        <f aca="false">6.42*5</f>
        <v>32.1</v>
      </c>
      <c r="I119" s="24" t="n">
        <f aca="false">6.42*6</f>
        <v>38.52</v>
      </c>
      <c r="J119" s="24"/>
      <c r="K119" s="24"/>
      <c r="L119" s="24"/>
      <c r="M119" s="24"/>
      <c r="N119" s="24"/>
      <c r="O119" s="24"/>
      <c r="P119" s="24"/>
      <c r="Q119" s="24"/>
      <c r="R119" s="24"/>
      <c r="S119" s="24"/>
    </row>
    <row r="120" customFormat="false" ht="46.75" hidden="false" customHeight="false" outlineLevel="0" collapsed="false">
      <c r="A120" s="52"/>
      <c r="B120" s="20" t="s">
        <v>14</v>
      </c>
      <c r="C120" s="25" t="s">
        <v>217</v>
      </c>
      <c r="D120" s="24"/>
      <c r="E120" s="24"/>
      <c r="F120" s="24" t="n">
        <v>18.9</v>
      </c>
      <c r="G120" s="24" t="n">
        <f aca="false">6.42*4</f>
        <v>25.68</v>
      </c>
      <c r="H120" s="24" t="n">
        <f aca="false">6.42*5</f>
        <v>32.1</v>
      </c>
      <c r="I120" s="24" t="n">
        <f aca="false">6.42*6</f>
        <v>38.52</v>
      </c>
      <c r="J120" s="24"/>
      <c r="K120" s="24"/>
      <c r="L120" s="24"/>
      <c r="M120" s="24"/>
      <c r="N120" s="24"/>
      <c r="O120" s="24" t="n">
        <f aca="false">6.42*60/5</f>
        <v>77.04</v>
      </c>
      <c r="P120" s="24" t="n">
        <f aca="false">6.42*80/5</f>
        <v>102.72</v>
      </c>
      <c r="Q120" s="24"/>
      <c r="R120" s="24"/>
      <c r="S120" s="24"/>
    </row>
    <row r="121" customFormat="false" ht="16.5" hidden="false" customHeight="true" outlineLevel="0" collapsed="false">
      <c r="A121" s="24" t="s">
        <v>18</v>
      </c>
      <c r="B121" s="27" t="s">
        <v>19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customFormat="false" ht="31.8" hidden="false" customHeight="false" outlineLevel="0" collapsed="false">
      <c r="A122" s="24"/>
      <c r="B122" s="20" t="s">
        <v>218</v>
      </c>
      <c r="C122" s="25" t="s">
        <v>219</v>
      </c>
      <c r="D122" s="24"/>
      <c r="E122" s="24"/>
      <c r="F122" s="24" t="n">
        <v>18.9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</row>
    <row r="123" customFormat="false" ht="16.5" hidden="false" customHeight="false" outlineLevel="0" collapsed="false">
      <c r="A123" s="24"/>
      <c r="B123" s="20" t="s">
        <v>22</v>
      </c>
      <c r="C123" s="25" t="s">
        <v>23</v>
      </c>
      <c r="D123" s="24" t="n">
        <v>6.42</v>
      </c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</row>
    <row r="124" customFormat="false" ht="31.8" hidden="false" customHeight="false" outlineLevel="0" collapsed="false">
      <c r="A124" s="24" t="s">
        <v>24</v>
      </c>
      <c r="B124" s="20" t="s">
        <v>25</v>
      </c>
      <c r="C124" s="25" t="s">
        <v>26</v>
      </c>
      <c r="D124" s="24"/>
      <c r="E124" s="24"/>
      <c r="F124" s="24"/>
      <c r="G124" s="24"/>
      <c r="H124" s="24"/>
      <c r="I124" s="24" t="n">
        <f aca="false">6.42*6</f>
        <v>38.52</v>
      </c>
      <c r="J124" s="24" t="n">
        <f aca="false">6.42*35/5</f>
        <v>44.94</v>
      </c>
      <c r="K124" s="24" t="n">
        <f aca="false">6.42*40/5</f>
        <v>51.36</v>
      </c>
      <c r="L124" s="24" t="n">
        <f aca="false">6.42*45/5</f>
        <v>57.78</v>
      </c>
      <c r="M124" s="24" t="n">
        <f aca="false">6.42*50/5</f>
        <v>64.2</v>
      </c>
      <c r="N124" s="24" t="n">
        <f aca="false">6.42*55/5</f>
        <v>70.62</v>
      </c>
      <c r="O124" s="24" t="n">
        <f aca="false">6.42*60/5</f>
        <v>77.04</v>
      </c>
      <c r="P124" s="24"/>
      <c r="Q124" s="24"/>
      <c r="R124" s="24"/>
      <c r="S124" s="24"/>
    </row>
    <row r="125" customFormat="false" ht="16.5" hidden="false" customHeight="false" outlineLevel="0" collapsed="false">
      <c r="A125" s="24" t="s">
        <v>27</v>
      </c>
      <c r="B125" s="20" t="s">
        <v>220</v>
      </c>
      <c r="C125" s="25" t="s">
        <v>221</v>
      </c>
      <c r="D125" s="24"/>
      <c r="E125" s="24"/>
      <c r="F125" s="24"/>
      <c r="G125" s="24" t="n">
        <f aca="false">6.42*4</f>
        <v>25.68</v>
      </c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</row>
    <row r="126" customFormat="false" ht="16.5" hidden="false" customHeight="false" outlineLevel="0" collapsed="false">
      <c r="A126" s="24" t="s">
        <v>30</v>
      </c>
      <c r="B126" s="27" t="s">
        <v>222</v>
      </c>
      <c r="C126" s="25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</row>
    <row r="127" customFormat="false" ht="16.15" hidden="false" customHeight="false" outlineLevel="0" collapsed="false">
      <c r="A127" s="24"/>
      <c r="B127" s="20" t="s">
        <v>223</v>
      </c>
      <c r="C127" s="25" t="s">
        <v>32</v>
      </c>
      <c r="D127" s="24"/>
      <c r="E127" s="24"/>
      <c r="F127" s="24"/>
      <c r="G127" s="24" t="n">
        <f aca="false">6.42*4</f>
        <v>25.68</v>
      </c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</row>
    <row r="128" customFormat="false" ht="16.5" hidden="false" customHeight="true" outlineLevel="0" collapsed="false">
      <c r="A128" s="53"/>
      <c r="B128" s="20" t="s">
        <v>224</v>
      </c>
      <c r="C128" s="25" t="s">
        <v>225</v>
      </c>
      <c r="D128" s="24"/>
      <c r="E128" s="24"/>
      <c r="F128" s="24"/>
      <c r="G128" s="24"/>
      <c r="H128" s="24"/>
      <c r="I128" s="24" t="n">
        <f aca="false">6.42*6</f>
        <v>38.52</v>
      </c>
      <c r="J128" s="24"/>
      <c r="K128" s="24"/>
      <c r="L128" s="24"/>
      <c r="M128" s="24"/>
      <c r="N128" s="24"/>
      <c r="O128" s="24"/>
      <c r="P128" s="24"/>
      <c r="Q128" s="24"/>
      <c r="R128" s="24"/>
      <c r="S128" s="24"/>
    </row>
    <row r="129" customFormat="false" ht="16.5" hidden="false" customHeight="false" outlineLevel="0" collapsed="false">
      <c r="A129" s="53"/>
      <c r="B129" s="30" t="s">
        <v>226</v>
      </c>
      <c r="C129" s="31" t="n">
        <v>120</v>
      </c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48" t="n">
        <f aca="false">6.42*120/5</f>
        <v>154.08</v>
      </c>
      <c r="S129" s="24"/>
    </row>
    <row r="130" customFormat="false" ht="37.8" hidden="false" customHeight="true" outlineLevel="0" collapsed="false">
      <c r="A130" s="24" t="s">
        <v>33</v>
      </c>
      <c r="B130" s="20" t="s">
        <v>227</v>
      </c>
      <c r="C130" s="25" t="s">
        <v>35</v>
      </c>
      <c r="D130" s="24"/>
      <c r="E130" s="24" t="n">
        <f aca="false">6.42*2</f>
        <v>12.84</v>
      </c>
      <c r="F130" s="24" t="n">
        <v>18.9</v>
      </c>
      <c r="G130" s="24" t="n">
        <f aca="false">6.42*4</f>
        <v>25.68</v>
      </c>
      <c r="H130" s="24" t="n">
        <f aca="false">6.42*5</f>
        <v>32.1</v>
      </c>
      <c r="I130" s="24" t="n">
        <f aca="false">6.42*6</f>
        <v>38.52</v>
      </c>
      <c r="J130" s="24" t="n">
        <f aca="false">6.42*35/5</f>
        <v>44.94</v>
      </c>
      <c r="K130" s="24" t="n">
        <f aca="false">6.42*40/5</f>
        <v>51.36</v>
      </c>
      <c r="L130" s="24"/>
      <c r="M130" s="24"/>
      <c r="N130" s="24"/>
      <c r="O130" s="24"/>
      <c r="P130" s="24"/>
      <c r="Q130" s="24"/>
      <c r="R130" s="24"/>
      <c r="S130" s="24"/>
    </row>
    <row r="131" customFormat="false" ht="16.5" hidden="false" customHeight="false" outlineLevel="0" collapsed="false">
      <c r="A131" s="24" t="s">
        <v>37</v>
      </c>
      <c r="B131" s="20" t="s">
        <v>228</v>
      </c>
      <c r="C131" s="25" t="s">
        <v>229</v>
      </c>
      <c r="D131" s="24"/>
      <c r="E131" s="24"/>
      <c r="F131" s="24"/>
      <c r="G131" s="24"/>
      <c r="H131" s="24"/>
      <c r="I131" s="24" t="n">
        <f aca="false">6.42*6</f>
        <v>38.52</v>
      </c>
      <c r="J131" s="24"/>
      <c r="K131" s="24"/>
      <c r="L131" s="24"/>
      <c r="M131" s="24"/>
      <c r="N131" s="24"/>
      <c r="O131" s="24"/>
      <c r="P131" s="24"/>
      <c r="Q131" s="24"/>
      <c r="R131" s="24"/>
      <c r="S131" s="24"/>
    </row>
    <row r="132" customFormat="false" ht="16.5" hidden="false" customHeight="false" outlineLevel="0" collapsed="false">
      <c r="A132" s="24" t="s">
        <v>39</v>
      </c>
      <c r="B132" s="20" t="s">
        <v>230</v>
      </c>
      <c r="C132" s="25" t="s">
        <v>229</v>
      </c>
      <c r="D132" s="24"/>
      <c r="E132" s="24"/>
      <c r="F132" s="24"/>
      <c r="G132" s="24"/>
      <c r="H132" s="24"/>
      <c r="I132" s="24" t="n">
        <f aca="false">6.42*6</f>
        <v>38.52</v>
      </c>
      <c r="J132" s="24"/>
      <c r="K132" s="24"/>
      <c r="L132" s="24"/>
      <c r="M132" s="24"/>
      <c r="N132" s="24"/>
      <c r="O132" s="24"/>
      <c r="P132" s="24"/>
      <c r="Q132" s="24"/>
      <c r="R132" s="24"/>
      <c r="S132" s="24"/>
    </row>
    <row r="133" customFormat="false" ht="31.8" hidden="false" customHeight="false" outlineLevel="0" collapsed="false">
      <c r="A133" s="24" t="s">
        <v>231</v>
      </c>
      <c r="B133" s="20" t="s">
        <v>232</v>
      </c>
      <c r="C133" s="25" t="s">
        <v>12</v>
      </c>
      <c r="D133" s="24"/>
      <c r="E133" s="24"/>
      <c r="F133" s="24"/>
      <c r="G133" s="24"/>
      <c r="H133" s="24"/>
      <c r="I133" s="24" t="n">
        <f aca="false">6.42*6</f>
        <v>38.52</v>
      </c>
      <c r="J133" s="24"/>
      <c r="K133" s="24"/>
      <c r="L133" s="24"/>
      <c r="M133" s="24"/>
      <c r="N133" s="24"/>
      <c r="O133" s="24"/>
      <c r="P133" s="24"/>
      <c r="Q133" s="24"/>
      <c r="R133" s="24"/>
      <c r="S133" s="24"/>
    </row>
    <row r="134" customFormat="false" ht="16.5" hidden="false" customHeight="false" outlineLevel="0" collapsed="false">
      <c r="A134" s="24" t="s">
        <v>233</v>
      </c>
      <c r="B134" s="20" t="s">
        <v>152</v>
      </c>
      <c r="C134" s="25" t="s">
        <v>234</v>
      </c>
      <c r="D134" s="24"/>
      <c r="E134" s="24"/>
      <c r="F134" s="24"/>
      <c r="G134" s="24"/>
      <c r="H134" s="24"/>
      <c r="I134" s="24" t="n">
        <f aca="false">6.42*6</f>
        <v>38.52</v>
      </c>
      <c r="J134" s="24"/>
      <c r="K134" s="24"/>
      <c r="L134" s="24"/>
      <c r="M134" s="24"/>
      <c r="N134" s="24"/>
      <c r="O134" s="24"/>
      <c r="P134" s="24"/>
      <c r="Q134" s="24"/>
      <c r="R134" s="24"/>
      <c r="S134" s="24"/>
    </row>
    <row r="135" customFormat="false" ht="16.5" hidden="false" customHeight="false" outlineLevel="0" collapsed="false">
      <c r="A135" s="24" t="s">
        <v>235</v>
      </c>
      <c r="B135" s="20" t="s">
        <v>172</v>
      </c>
      <c r="C135" s="25" t="n">
        <v>5</v>
      </c>
      <c r="D135" s="24" t="n">
        <v>6.42</v>
      </c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</row>
    <row r="136" customFormat="false" ht="79.6" hidden="false" customHeight="true" outlineLevel="0" collapsed="false">
      <c r="A136" s="10" t="s">
        <v>4</v>
      </c>
      <c r="B136" s="10" t="s">
        <v>5</v>
      </c>
      <c r="C136" s="10" t="s">
        <v>53</v>
      </c>
      <c r="D136" s="10" t="n">
        <v>5</v>
      </c>
      <c r="E136" s="10" t="n">
        <v>10</v>
      </c>
      <c r="F136" s="10" t="n">
        <v>15</v>
      </c>
      <c r="G136" s="10" t="n">
        <v>20</v>
      </c>
      <c r="H136" s="10" t="n">
        <v>25</v>
      </c>
      <c r="I136" s="10" t="n">
        <v>30</v>
      </c>
      <c r="J136" s="10" t="n">
        <v>35</v>
      </c>
      <c r="K136" s="10" t="n">
        <v>40</v>
      </c>
      <c r="L136" s="10" t="n">
        <v>45</v>
      </c>
      <c r="M136" s="10" t="n">
        <v>50</v>
      </c>
      <c r="N136" s="10" t="n">
        <v>55</v>
      </c>
      <c r="O136" s="10" t="n">
        <v>60</v>
      </c>
      <c r="P136" s="10" t="n">
        <v>80</v>
      </c>
      <c r="Q136" s="10" t="n">
        <v>90</v>
      </c>
      <c r="R136" s="10" t="n">
        <v>120</v>
      </c>
      <c r="S136" s="10" t="n">
        <v>160</v>
      </c>
    </row>
    <row r="137" customFormat="false" ht="16.5" hidden="false" customHeight="false" outlineLevel="0" collapsed="false">
      <c r="A137" s="54" t="s">
        <v>236</v>
      </c>
      <c r="B137" s="54"/>
      <c r="C137" s="33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</row>
    <row r="138" customFormat="false" ht="31.8" hidden="false" customHeight="false" outlineLevel="0" collapsed="false">
      <c r="A138" s="24" t="s">
        <v>43</v>
      </c>
      <c r="B138" s="20" t="s">
        <v>237</v>
      </c>
      <c r="C138" s="25" t="n">
        <v>30</v>
      </c>
      <c r="D138" s="24"/>
      <c r="E138" s="24"/>
      <c r="F138" s="24"/>
      <c r="G138" s="24"/>
      <c r="H138" s="24"/>
      <c r="I138" s="24" t="n">
        <f aca="false">6.42*6</f>
        <v>38.52</v>
      </c>
      <c r="J138" s="24"/>
      <c r="K138" s="24"/>
      <c r="L138" s="24"/>
      <c r="M138" s="24"/>
      <c r="N138" s="24"/>
      <c r="O138" s="24"/>
      <c r="P138" s="24"/>
      <c r="Q138" s="24"/>
      <c r="R138" s="24"/>
      <c r="S138" s="24"/>
    </row>
    <row r="139" customFormat="false" ht="46.75" hidden="false" customHeight="false" outlineLevel="0" collapsed="false">
      <c r="A139" s="24" t="s">
        <v>45</v>
      </c>
      <c r="B139" s="20" t="s">
        <v>238</v>
      </c>
      <c r="C139" s="25" t="n">
        <v>60</v>
      </c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 t="n">
        <f aca="false">6.42*60/5</f>
        <v>77.04</v>
      </c>
      <c r="P139" s="24"/>
      <c r="Q139" s="24"/>
      <c r="R139" s="24"/>
      <c r="S139" s="24"/>
    </row>
    <row r="140" customFormat="false" ht="16.5" hidden="false" customHeight="false" outlineLevel="0" collapsed="false">
      <c r="A140" s="24" t="s">
        <v>47</v>
      </c>
      <c r="B140" s="20" t="s">
        <v>239</v>
      </c>
      <c r="C140" s="25" t="n">
        <v>15</v>
      </c>
      <c r="D140" s="24"/>
      <c r="E140" s="24"/>
      <c r="F140" s="24" t="n">
        <v>18.9</v>
      </c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</row>
    <row r="141" customFormat="false" ht="33.8" hidden="false" customHeight="true" outlineLevel="0" collapsed="false">
      <c r="A141" s="24" t="s">
        <v>50</v>
      </c>
      <c r="B141" s="20" t="s">
        <v>240</v>
      </c>
      <c r="C141" s="25" t="n">
        <v>30</v>
      </c>
      <c r="D141" s="24"/>
      <c r="E141" s="24"/>
      <c r="F141" s="24"/>
      <c r="G141" s="24"/>
      <c r="H141" s="24"/>
      <c r="I141" s="24" t="n">
        <f aca="false">6.42*6</f>
        <v>38.52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</row>
    <row r="142" customFormat="false" ht="16.5" hidden="false" customHeight="false" outlineLevel="0" collapsed="false">
      <c r="A142" s="24" t="s">
        <v>54</v>
      </c>
      <c r="B142" s="20" t="s">
        <v>241</v>
      </c>
      <c r="C142" s="25" t="n">
        <v>10</v>
      </c>
      <c r="D142" s="24"/>
      <c r="E142" s="24" t="n">
        <f aca="false">6.42*2</f>
        <v>12.84</v>
      </c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</row>
    <row r="143" customFormat="false" ht="51.7" hidden="false" customHeight="true" outlineLevel="0" collapsed="false">
      <c r="A143" s="24" t="s">
        <v>56</v>
      </c>
      <c r="B143" s="20" t="s">
        <v>242</v>
      </c>
      <c r="C143" s="25" t="n">
        <v>20</v>
      </c>
      <c r="D143" s="24"/>
      <c r="E143" s="24"/>
      <c r="F143" s="24"/>
      <c r="G143" s="24" t="n">
        <f aca="false">6.42*4</f>
        <v>25.68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</row>
    <row r="144" customFormat="false" ht="31.8" hidden="false" customHeight="false" outlineLevel="0" collapsed="false">
      <c r="A144" s="24" t="s">
        <v>59</v>
      </c>
      <c r="B144" s="20" t="s">
        <v>243</v>
      </c>
      <c r="C144" s="25" t="n">
        <v>30</v>
      </c>
      <c r="D144" s="24"/>
      <c r="E144" s="24"/>
      <c r="F144" s="24"/>
      <c r="G144" s="24"/>
      <c r="H144" s="24"/>
      <c r="I144" s="24" t="n">
        <f aca="false">6.42*6</f>
        <v>38.52</v>
      </c>
      <c r="J144" s="24"/>
      <c r="K144" s="24"/>
      <c r="L144" s="24"/>
      <c r="M144" s="24"/>
      <c r="N144" s="24"/>
      <c r="O144" s="24"/>
      <c r="P144" s="24"/>
      <c r="Q144" s="24"/>
      <c r="R144" s="24"/>
      <c r="S144" s="24"/>
    </row>
    <row r="145" customFormat="false" ht="31.8" hidden="false" customHeight="false" outlineLevel="0" collapsed="false">
      <c r="A145" s="24" t="s">
        <v>61</v>
      </c>
      <c r="B145" s="20" t="s">
        <v>244</v>
      </c>
      <c r="C145" s="25" t="n">
        <v>40</v>
      </c>
      <c r="D145" s="24"/>
      <c r="E145" s="24"/>
      <c r="F145" s="24"/>
      <c r="G145" s="24"/>
      <c r="H145" s="24"/>
      <c r="I145" s="24"/>
      <c r="J145" s="24"/>
      <c r="K145" s="24" t="n">
        <f aca="false">6.42*40/5</f>
        <v>51.36</v>
      </c>
      <c r="L145" s="24"/>
      <c r="M145" s="24"/>
      <c r="N145" s="24"/>
      <c r="O145" s="24"/>
      <c r="P145" s="24"/>
      <c r="Q145" s="24"/>
      <c r="R145" s="24"/>
      <c r="S145" s="24"/>
    </row>
    <row r="146" customFormat="false" ht="16.5" hidden="false" customHeight="false" outlineLevel="0" collapsed="false">
      <c r="A146" s="24" t="s">
        <v>63</v>
      </c>
      <c r="B146" s="20" t="s">
        <v>245</v>
      </c>
      <c r="C146" s="25" t="n">
        <v>15</v>
      </c>
      <c r="D146" s="24"/>
      <c r="E146" s="24"/>
      <c r="F146" s="24" t="n">
        <v>18.9</v>
      </c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</row>
    <row r="147" customFormat="false" ht="16.5" hidden="false" customHeight="false" outlineLevel="0" collapsed="false">
      <c r="A147" s="24" t="s">
        <v>66</v>
      </c>
      <c r="B147" s="20" t="s">
        <v>246</v>
      </c>
      <c r="C147" s="25" t="n">
        <v>15</v>
      </c>
      <c r="D147" s="24"/>
      <c r="E147" s="24"/>
      <c r="F147" s="24" t="n">
        <v>18.9</v>
      </c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</row>
    <row r="148" customFormat="false" ht="31.8" hidden="false" customHeight="false" outlineLevel="0" collapsed="false">
      <c r="A148" s="24" t="s">
        <v>68</v>
      </c>
      <c r="B148" s="20" t="s">
        <v>71</v>
      </c>
      <c r="C148" s="25" t="s">
        <v>32</v>
      </c>
      <c r="D148" s="24"/>
      <c r="E148" s="24" t="n">
        <f aca="false">6.42*2</f>
        <v>12.84</v>
      </c>
      <c r="F148" s="24" t="n">
        <v>18.9</v>
      </c>
      <c r="G148" s="24" t="n">
        <f aca="false">6.42*4</f>
        <v>25.68</v>
      </c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</row>
    <row r="149" customFormat="false" ht="16.5" hidden="false" customHeight="false" outlineLevel="0" collapsed="false">
      <c r="A149" s="24" t="s">
        <v>70</v>
      </c>
      <c r="B149" s="20" t="s">
        <v>247</v>
      </c>
      <c r="C149" s="25" t="s">
        <v>52</v>
      </c>
      <c r="D149" s="24"/>
      <c r="E149" s="24" t="n">
        <f aca="false">6.42*2</f>
        <v>12.84</v>
      </c>
      <c r="F149" s="24" t="n">
        <v>18.9</v>
      </c>
      <c r="G149" s="24" t="n">
        <f aca="false">6.42*4</f>
        <v>25.68</v>
      </c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</row>
    <row r="150" customFormat="false" ht="76.6" hidden="false" customHeight="false" outlineLevel="0" collapsed="false">
      <c r="A150" s="55" t="s">
        <v>248</v>
      </c>
      <c r="B150" s="27" t="s">
        <v>249</v>
      </c>
      <c r="C150" s="25" t="s">
        <v>250</v>
      </c>
      <c r="D150" s="24"/>
      <c r="E150" s="24"/>
      <c r="F150" s="24" t="n">
        <v>18.9</v>
      </c>
      <c r="G150" s="24" t="n">
        <f aca="false">6.42*4</f>
        <v>25.68</v>
      </c>
      <c r="H150" s="24" t="n">
        <f aca="false">6.42*5</f>
        <v>32.1</v>
      </c>
      <c r="I150" s="24" t="n">
        <f aca="false">6.42*6</f>
        <v>38.52</v>
      </c>
      <c r="J150" s="24"/>
      <c r="K150" s="24"/>
      <c r="L150" s="24"/>
      <c r="M150" s="24"/>
      <c r="N150" s="24"/>
      <c r="O150" s="24"/>
      <c r="P150" s="24"/>
      <c r="Q150" s="24"/>
      <c r="R150" s="24"/>
      <c r="S150" s="24"/>
    </row>
    <row r="151" customFormat="false" ht="31.8" hidden="false" customHeight="false" outlineLevel="0" collapsed="false">
      <c r="A151" s="55" t="s">
        <v>251</v>
      </c>
      <c r="B151" s="27" t="s">
        <v>252</v>
      </c>
      <c r="C151" s="25" t="s">
        <v>12</v>
      </c>
      <c r="D151" s="24"/>
      <c r="E151" s="24"/>
      <c r="F151" s="24" t="n">
        <v>18.9</v>
      </c>
      <c r="G151" s="24" t="n">
        <f aca="false">6.42*4</f>
        <v>25.68</v>
      </c>
      <c r="H151" s="24" t="n">
        <f aca="false">6.42*5</f>
        <v>32.1</v>
      </c>
      <c r="I151" s="24" t="n">
        <f aca="false">6.42*6</f>
        <v>38.52</v>
      </c>
      <c r="J151" s="24"/>
      <c r="K151" s="24"/>
      <c r="L151" s="24"/>
      <c r="M151" s="24"/>
      <c r="N151" s="24"/>
      <c r="O151" s="24"/>
      <c r="P151" s="24"/>
      <c r="Q151" s="24"/>
      <c r="R151" s="24"/>
      <c r="S151" s="24"/>
    </row>
    <row r="152" customFormat="false" ht="31.8" hidden="false" customHeight="false" outlineLevel="0" collapsed="false">
      <c r="A152" s="55" t="s">
        <v>253</v>
      </c>
      <c r="B152" s="27" t="s">
        <v>254</v>
      </c>
      <c r="C152" s="25" t="n">
        <v>30</v>
      </c>
      <c r="D152" s="24"/>
      <c r="E152" s="24"/>
      <c r="F152" s="24"/>
      <c r="G152" s="24"/>
      <c r="H152" s="24"/>
      <c r="I152" s="24" t="n">
        <f aca="false">6.42*6</f>
        <v>38.52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</row>
    <row r="153" customFormat="false" ht="76.6" hidden="false" customHeight="false" outlineLevel="0" collapsed="false">
      <c r="A153" s="55" t="s">
        <v>255</v>
      </c>
      <c r="B153" s="27" t="s">
        <v>256</v>
      </c>
      <c r="C153" s="25" t="s">
        <v>257</v>
      </c>
      <c r="D153" s="24"/>
      <c r="E153" s="24" t="n">
        <f aca="false">6.42*2</f>
        <v>12.84</v>
      </c>
      <c r="F153" s="24" t="n">
        <v>18.9</v>
      </c>
      <c r="G153" s="24" t="n">
        <f aca="false">6.42*4</f>
        <v>25.68</v>
      </c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</row>
    <row r="154" customFormat="false" ht="31.8" hidden="false" customHeight="false" outlineLevel="0" collapsed="false">
      <c r="A154" s="55" t="s">
        <v>258</v>
      </c>
      <c r="B154" s="27" t="s">
        <v>259</v>
      </c>
      <c r="C154" s="25" t="s">
        <v>32</v>
      </c>
      <c r="D154" s="24"/>
      <c r="E154" s="24" t="n">
        <f aca="false">6.42*2</f>
        <v>12.84</v>
      </c>
      <c r="F154" s="24" t="n">
        <v>18.9</v>
      </c>
      <c r="G154" s="24" t="n">
        <f aca="false">6.42*4</f>
        <v>25.68</v>
      </c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</row>
    <row r="155" customFormat="false" ht="31.8" hidden="false" customHeight="false" outlineLevel="0" collapsed="false">
      <c r="A155" s="56" t="s">
        <v>260</v>
      </c>
      <c r="B155" s="27" t="s">
        <v>261</v>
      </c>
      <c r="C155" s="25" t="s">
        <v>12</v>
      </c>
      <c r="D155" s="24"/>
      <c r="E155" s="24" t="n">
        <f aca="false">6.42*2</f>
        <v>12.84</v>
      </c>
      <c r="F155" s="24" t="n">
        <v>18.9</v>
      </c>
      <c r="G155" s="24" t="n">
        <f aca="false">6.42*4</f>
        <v>25.68</v>
      </c>
      <c r="H155" s="24" t="n">
        <f aca="false">6.42*5</f>
        <v>32.1</v>
      </c>
      <c r="I155" s="24" t="n">
        <f aca="false">6.42*6</f>
        <v>38.52</v>
      </c>
      <c r="J155" s="24"/>
      <c r="K155" s="24"/>
      <c r="L155" s="24"/>
      <c r="M155" s="24"/>
      <c r="N155" s="24"/>
      <c r="O155" s="24"/>
      <c r="P155" s="24"/>
      <c r="Q155" s="24"/>
      <c r="R155" s="24"/>
      <c r="S155" s="24"/>
    </row>
    <row r="156" customFormat="false" ht="31.8" hidden="false" customHeight="false" outlineLevel="0" collapsed="false">
      <c r="A156" s="56" t="s">
        <v>262</v>
      </c>
      <c r="B156" s="27" t="s">
        <v>263</v>
      </c>
      <c r="C156" s="25" t="s">
        <v>146</v>
      </c>
      <c r="D156" s="24"/>
      <c r="E156" s="24" t="n">
        <f aca="false">6.42*2</f>
        <v>12.84</v>
      </c>
      <c r="F156" s="24" t="n">
        <v>18.9</v>
      </c>
      <c r="G156" s="24" t="n">
        <f aca="false">6.42*4</f>
        <v>25.68</v>
      </c>
      <c r="H156" s="24" t="n">
        <f aca="false">6.42*5</f>
        <v>32.1</v>
      </c>
      <c r="I156" s="24" t="n">
        <f aca="false">6.42*6</f>
        <v>38.52</v>
      </c>
      <c r="J156" s="24" t="n">
        <f aca="false">6.42*35/5</f>
        <v>44.94</v>
      </c>
      <c r="K156" s="24" t="n">
        <f aca="false">6.42*40/5</f>
        <v>51.36</v>
      </c>
      <c r="L156" s="24" t="n">
        <f aca="false">6.42*45/5</f>
        <v>57.78</v>
      </c>
      <c r="M156" s="24" t="n">
        <f aca="false">6.42*50/5</f>
        <v>64.2</v>
      </c>
      <c r="N156" s="24" t="n">
        <f aca="false">6.42*55/5</f>
        <v>70.62</v>
      </c>
      <c r="O156" s="24" t="n">
        <f aca="false">6.42*60/5</f>
        <v>77.04</v>
      </c>
      <c r="P156" s="24"/>
      <c r="Q156" s="24"/>
      <c r="R156" s="24"/>
      <c r="S156" s="24"/>
    </row>
    <row r="157" customFormat="false" ht="22.85" hidden="false" customHeight="true" outlineLevel="0" collapsed="false">
      <c r="A157" s="36" t="s">
        <v>264</v>
      </c>
      <c r="B157" s="32"/>
      <c r="C157" s="33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</row>
    <row r="158" customFormat="false" ht="16.5" hidden="false" customHeight="false" outlineLevel="0" collapsed="false">
      <c r="A158" s="37" t="s">
        <v>265</v>
      </c>
      <c r="B158" s="20" t="s">
        <v>266</v>
      </c>
      <c r="C158" s="25" t="n">
        <v>15</v>
      </c>
      <c r="D158" s="24"/>
      <c r="E158" s="24"/>
      <c r="F158" s="24" t="n">
        <v>18.9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customFormat="false" ht="16.5" hidden="false" customHeight="false" outlineLevel="0" collapsed="false">
      <c r="A159" s="37" t="s">
        <v>267</v>
      </c>
      <c r="B159" s="20" t="s">
        <v>268</v>
      </c>
      <c r="C159" s="25" t="n">
        <v>15</v>
      </c>
      <c r="D159" s="24"/>
      <c r="E159" s="24"/>
      <c r="F159" s="24" t="n">
        <v>18.9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</row>
    <row r="160" customFormat="false" ht="68.65" hidden="false" customHeight="true" outlineLevel="0" collapsed="false">
      <c r="A160" s="10" t="s">
        <v>4</v>
      </c>
      <c r="B160" s="10" t="s">
        <v>5</v>
      </c>
      <c r="C160" s="10" t="s">
        <v>195</v>
      </c>
      <c r="D160" s="10" t="n">
        <v>5</v>
      </c>
      <c r="E160" s="10" t="n">
        <v>10</v>
      </c>
      <c r="F160" s="10" t="n">
        <v>15</v>
      </c>
      <c r="G160" s="10" t="n">
        <v>20</v>
      </c>
      <c r="H160" s="10" t="n">
        <v>25</v>
      </c>
      <c r="I160" s="10" t="n">
        <v>30</v>
      </c>
      <c r="J160" s="10" t="n">
        <v>35</v>
      </c>
      <c r="K160" s="10" t="n">
        <v>40</v>
      </c>
      <c r="L160" s="10" t="n">
        <v>45</v>
      </c>
      <c r="M160" s="10" t="n">
        <v>50</v>
      </c>
      <c r="N160" s="10" t="n">
        <v>55</v>
      </c>
      <c r="O160" s="10" t="n">
        <v>60</v>
      </c>
      <c r="P160" s="10" t="n">
        <v>80</v>
      </c>
      <c r="Q160" s="10" t="n">
        <v>90</v>
      </c>
      <c r="R160" s="10" t="n">
        <v>120</v>
      </c>
      <c r="S160" s="10" t="n">
        <v>160</v>
      </c>
    </row>
    <row r="161" customFormat="false" ht="31.8" hidden="false" customHeight="false" outlineLevel="0" collapsed="false">
      <c r="A161" s="37" t="s">
        <v>269</v>
      </c>
      <c r="B161" s="20" t="s">
        <v>270</v>
      </c>
      <c r="C161" s="25" t="n">
        <v>40</v>
      </c>
      <c r="D161" s="24"/>
      <c r="E161" s="24"/>
      <c r="F161" s="24"/>
      <c r="G161" s="24"/>
      <c r="H161" s="24"/>
      <c r="I161" s="24"/>
      <c r="J161" s="24"/>
      <c r="K161" s="24" t="n">
        <f aca="false">6.42*40/5</f>
        <v>51.36</v>
      </c>
      <c r="L161" s="24"/>
      <c r="M161" s="24"/>
      <c r="N161" s="24"/>
      <c r="O161" s="24"/>
      <c r="P161" s="24"/>
      <c r="Q161" s="24"/>
      <c r="R161" s="24"/>
      <c r="S161" s="24"/>
    </row>
    <row r="162" customFormat="false" ht="28.85" hidden="false" customHeight="true" outlineLevel="0" collapsed="false">
      <c r="A162" s="38" t="s">
        <v>271</v>
      </c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2"/>
      <c r="Q162" s="32"/>
      <c r="R162" s="32"/>
      <c r="S162" s="32"/>
    </row>
    <row r="163" customFormat="false" ht="16.5" hidden="false" customHeight="false" outlineLevel="0" collapsed="false">
      <c r="A163" s="37" t="s">
        <v>272</v>
      </c>
      <c r="B163" s="20" t="s">
        <v>273</v>
      </c>
      <c r="C163" s="25" t="n">
        <v>20</v>
      </c>
      <c r="D163" s="41"/>
      <c r="E163" s="41"/>
      <c r="F163" s="41"/>
      <c r="G163" s="24" t="n">
        <f aca="false">6.42*4</f>
        <v>25.68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</row>
    <row r="164" customFormat="false" ht="91.5" hidden="false" customHeight="false" outlineLevel="0" collapsed="false">
      <c r="A164" s="40" t="s">
        <v>274</v>
      </c>
      <c r="B164" s="20" t="s">
        <v>275</v>
      </c>
      <c r="C164" s="25" t="n">
        <v>30</v>
      </c>
      <c r="D164" s="41"/>
      <c r="E164" s="41"/>
      <c r="F164" s="41"/>
      <c r="G164" s="41"/>
      <c r="H164" s="41"/>
      <c r="I164" s="24" t="n">
        <f aca="false">6.42*6</f>
        <v>38.52</v>
      </c>
      <c r="J164" s="41"/>
      <c r="K164" s="41"/>
      <c r="L164" s="41"/>
      <c r="M164" s="41"/>
      <c r="N164" s="41"/>
      <c r="O164" s="41"/>
      <c r="P164" s="41"/>
      <c r="Q164" s="41"/>
      <c r="R164" s="41"/>
      <c r="S164" s="41"/>
    </row>
    <row r="165" customFormat="false" ht="31.8" hidden="false" customHeight="false" outlineLevel="0" collapsed="false">
      <c r="A165" s="57" t="s">
        <v>276</v>
      </c>
      <c r="B165" s="27" t="s">
        <v>277</v>
      </c>
      <c r="C165" s="25" t="s">
        <v>278</v>
      </c>
      <c r="D165" s="24"/>
      <c r="E165" s="24"/>
      <c r="F165" s="24"/>
      <c r="G165" s="24"/>
      <c r="H165" s="24"/>
      <c r="I165" s="24" t="n">
        <f aca="false">6.42*6</f>
        <v>38.52</v>
      </c>
      <c r="J165" s="24" t="n">
        <f aca="false">6.42*35/5</f>
        <v>44.94</v>
      </c>
      <c r="K165" s="24" t="n">
        <f aca="false">6.42*40/5</f>
        <v>51.36</v>
      </c>
      <c r="L165" s="24" t="n">
        <f aca="false">6.42*45/5</f>
        <v>57.78</v>
      </c>
      <c r="M165" s="24" t="n">
        <f aca="false">6.42*50/5</f>
        <v>64.2</v>
      </c>
      <c r="N165" s="24" t="n">
        <f aca="false">6.42*55/5</f>
        <v>70.62</v>
      </c>
      <c r="O165" s="24" t="n">
        <f aca="false">6.42*60/5</f>
        <v>77.04</v>
      </c>
      <c r="P165" s="24"/>
      <c r="Q165" s="24"/>
      <c r="R165" s="48" t="n">
        <f aca="false">6.42*120/5</f>
        <v>154.08</v>
      </c>
      <c r="S165" s="24"/>
    </row>
    <row r="166" customFormat="false" ht="61.65" hidden="false" customHeight="false" outlineLevel="0" collapsed="false">
      <c r="A166" s="57" t="s">
        <v>279</v>
      </c>
      <c r="B166" s="20" t="s">
        <v>280</v>
      </c>
      <c r="C166" s="25" t="n">
        <v>45</v>
      </c>
      <c r="D166" s="24"/>
      <c r="E166" s="24"/>
      <c r="F166" s="24"/>
      <c r="G166" s="24"/>
      <c r="H166" s="24"/>
      <c r="I166" s="24"/>
      <c r="J166" s="24"/>
      <c r="K166" s="24"/>
      <c r="L166" s="24" t="n">
        <f aca="false">6.42*45/5</f>
        <v>57.78</v>
      </c>
      <c r="M166" s="24"/>
      <c r="N166" s="24"/>
      <c r="O166" s="24"/>
      <c r="P166" s="24"/>
      <c r="Q166" s="24"/>
      <c r="R166" s="24"/>
      <c r="S166" s="24"/>
    </row>
    <row r="167" customFormat="false" ht="16.5" hidden="false" customHeight="false" outlineLevel="0" collapsed="false">
      <c r="A167" s="57" t="s">
        <v>281</v>
      </c>
      <c r="B167" s="27" t="s">
        <v>282</v>
      </c>
      <c r="C167" s="25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</row>
    <row r="168" customFormat="false" ht="16.5" hidden="false" customHeight="false" outlineLevel="0" collapsed="false">
      <c r="A168" s="37" t="s">
        <v>283</v>
      </c>
      <c r="B168" s="20" t="s">
        <v>284</v>
      </c>
      <c r="C168" s="25" t="s">
        <v>21</v>
      </c>
      <c r="D168" s="24"/>
      <c r="E168" s="24" t="n">
        <f aca="false">6.42*2</f>
        <v>12.84</v>
      </c>
      <c r="F168" s="24" t="n">
        <v>18.9</v>
      </c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</row>
    <row r="169" customFormat="false" ht="16.5" hidden="false" customHeight="false" outlineLevel="0" collapsed="false">
      <c r="A169" s="37" t="s">
        <v>285</v>
      </c>
      <c r="B169" s="20" t="s">
        <v>86</v>
      </c>
      <c r="C169" s="25" t="s">
        <v>12</v>
      </c>
      <c r="D169" s="24"/>
      <c r="E169" s="24" t="n">
        <f aca="false">6.42*2</f>
        <v>12.84</v>
      </c>
      <c r="F169" s="24" t="n">
        <v>18.9</v>
      </c>
      <c r="G169" s="24" t="n">
        <f aca="false">6.42*4</f>
        <v>25.68</v>
      </c>
      <c r="H169" s="24" t="n">
        <f aca="false">6.42*5</f>
        <v>32.1</v>
      </c>
      <c r="I169" s="24" t="n">
        <f aca="false">6.42*6</f>
        <v>38.52</v>
      </c>
      <c r="J169" s="24"/>
      <c r="K169" s="24"/>
      <c r="L169" s="24"/>
      <c r="M169" s="24"/>
      <c r="N169" s="24"/>
      <c r="O169" s="24"/>
      <c r="P169" s="24"/>
      <c r="Q169" s="24"/>
      <c r="R169" s="24"/>
      <c r="S169" s="24"/>
    </row>
    <row r="170" customFormat="false" ht="31.8" hidden="false" customHeight="false" outlineLevel="0" collapsed="false">
      <c r="A170" s="57" t="s">
        <v>286</v>
      </c>
      <c r="B170" s="27" t="s">
        <v>287</v>
      </c>
      <c r="C170" s="25" t="s">
        <v>12</v>
      </c>
      <c r="D170" s="24"/>
      <c r="E170" s="24" t="n">
        <f aca="false">6.42*2</f>
        <v>12.84</v>
      </c>
      <c r="F170" s="24" t="n">
        <v>18.9</v>
      </c>
      <c r="G170" s="24" t="n">
        <f aca="false">6.42*4</f>
        <v>25.68</v>
      </c>
      <c r="H170" s="24" t="n">
        <f aca="false">6.42*5</f>
        <v>32.1</v>
      </c>
      <c r="I170" s="24" t="n">
        <f aca="false">6.42*6</f>
        <v>38.52</v>
      </c>
      <c r="J170" s="24"/>
      <c r="K170" s="24"/>
      <c r="L170" s="24"/>
      <c r="M170" s="24"/>
      <c r="N170" s="24"/>
      <c r="O170" s="24"/>
      <c r="P170" s="24"/>
      <c r="Q170" s="24"/>
      <c r="R170" s="24"/>
      <c r="S170" s="24"/>
    </row>
    <row r="171" customFormat="false" ht="46.75" hidden="false" customHeight="false" outlineLevel="0" collapsed="false">
      <c r="A171" s="57" t="s">
        <v>288</v>
      </c>
      <c r="B171" s="27" t="s">
        <v>289</v>
      </c>
      <c r="C171" s="25" t="s">
        <v>32</v>
      </c>
      <c r="D171" s="24"/>
      <c r="E171" s="24" t="n">
        <f aca="false">6.42*2</f>
        <v>12.84</v>
      </c>
      <c r="F171" s="24" t="n">
        <v>18.9</v>
      </c>
      <c r="G171" s="24" t="n">
        <f aca="false">6.42*4</f>
        <v>25.68</v>
      </c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</row>
    <row r="172" customFormat="false" ht="46.75" hidden="false" customHeight="false" outlineLevel="0" collapsed="false">
      <c r="A172" s="57" t="s">
        <v>290</v>
      </c>
      <c r="B172" s="27" t="s">
        <v>291</v>
      </c>
      <c r="C172" s="25" t="s">
        <v>32</v>
      </c>
      <c r="D172" s="24"/>
      <c r="E172" s="24" t="n">
        <f aca="false">6.42*2</f>
        <v>12.84</v>
      </c>
      <c r="F172" s="24" t="n">
        <v>18.9</v>
      </c>
      <c r="G172" s="24" t="n">
        <f aca="false">6.42*4</f>
        <v>25.68</v>
      </c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</row>
    <row r="173" customFormat="false" ht="20.85" hidden="false" customHeight="true" outlineLevel="0" collapsed="false">
      <c r="A173" s="57" t="s">
        <v>292</v>
      </c>
      <c r="B173" s="27" t="s">
        <v>293</v>
      </c>
      <c r="C173" s="25" t="s">
        <v>12</v>
      </c>
      <c r="D173" s="24"/>
      <c r="E173" s="24" t="n">
        <f aca="false">6.42*2</f>
        <v>12.84</v>
      </c>
      <c r="F173" s="24" t="n">
        <v>18.9</v>
      </c>
      <c r="G173" s="24" t="n">
        <f aca="false">6.42*4</f>
        <v>25.68</v>
      </c>
      <c r="H173" s="24" t="n">
        <f aca="false">6.42*5</f>
        <v>32.1</v>
      </c>
      <c r="I173" s="24" t="n">
        <f aca="false">6.42*6</f>
        <v>38.52</v>
      </c>
      <c r="J173" s="24"/>
      <c r="K173" s="24"/>
      <c r="L173" s="24"/>
      <c r="M173" s="24"/>
      <c r="N173" s="24"/>
      <c r="O173" s="24"/>
      <c r="P173" s="24"/>
      <c r="Q173" s="24"/>
      <c r="R173" s="24"/>
      <c r="S173" s="24"/>
    </row>
    <row r="174" customFormat="false" ht="16.5" hidden="false" customHeight="false" outlineLevel="0" collapsed="false">
      <c r="A174" s="58"/>
      <c r="B174" s="59"/>
      <c r="C174" s="60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</row>
    <row r="175" customFormat="false" ht="15" hidden="false" customHeight="false" outlineLevel="0" collapsed="false">
      <c r="A175" s="62"/>
      <c r="B175" s="2" t="s">
        <v>294</v>
      </c>
      <c r="F175" s="2" t="s">
        <v>295</v>
      </c>
    </row>
    <row r="176" customFormat="false" ht="15" hidden="false" customHeight="false" outlineLevel="0" collapsed="false">
      <c r="A176" s="62"/>
    </row>
    <row r="177" customFormat="false" ht="15" hidden="false" customHeight="false" outlineLevel="0" collapsed="false">
      <c r="A177" s="62"/>
    </row>
    <row r="178" customFormat="false" ht="15" hidden="false" customHeight="false" outlineLevel="0" collapsed="false">
      <c r="A178" s="62"/>
    </row>
    <row r="179" customFormat="false" ht="15" hidden="false" customHeight="false" outlineLevel="0" collapsed="false">
      <c r="A179" s="62"/>
    </row>
    <row r="180" customFormat="false" ht="15" hidden="false" customHeight="false" outlineLevel="0" collapsed="false">
      <c r="A180" s="62"/>
    </row>
    <row r="181" customFormat="false" ht="15" hidden="false" customHeight="false" outlineLevel="0" collapsed="false">
      <c r="A181" s="62"/>
    </row>
    <row r="182" customFormat="false" ht="15" hidden="false" customHeight="false" outlineLevel="0" collapsed="false">
      <c r="A182" s="62"/>
    </row>
    <row r="183" customFormat="false" ht="15" hidden="false" customHeight="false" outlineLevel="0" collapsed="false">
      <c r="A183" s="62"/>
    </row>
    <row r="184" customFormat="false" ht="15" hidden="false" customHeight="false" outlineLevel="0" collapsed="false">
      <c r="A184" s="62"/>
    </row>
    <row r="1048576" customFormat="false" ht="12.8" hidden="false" customHeight="false" outlineLevel="0" collapsed="false"/>
  </sheetData>
  <mergeCells count="44">
    <mergeCell ref="P1:S1"/>
    <mergeCell ref="O2:S2"/>
    <mergeCell ref="A3:S3"/>
    <mergeCell ref="R4:S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7:S7"/>
    <mergeCell ref="C9:S9"/>
    <mergeCell ref="A14:A16"/>
    <mergeCell ref="C14:S14"/>
    <mergeCell ref="A20:A21"/>
    <mergeCell ref="A51:O51"/>
    <mergeCell ref="A75:S75"/>
    <mergeCell ref="A85:A86"/>
    <mergeCell ref="C95:S95"/>
    <mergeCell ref="A96:A100"/>
    <mergeCell ref="A101:A102"/>
    <mergeCell ref="C104:S104"/>
    <mergeCell ref="C107:S107"/>
    <mergeCell ref="A115:S115"/>
    <mergeCell ref="A116:S116"/>
    <mergeCell ref="C117:S117"/>
    <mergeCell ref="A121:A123"/>
    <mergeCell ref="C121:S121"/>
    <mergeCell ref="A128:A129"/>
    <mergeCell ref="A137:B137"/>
    <mergeCell ref="A162:O162"/>
  </mergeCells>
  <printOptions headings="false" gridLines="false" gridLinesSet="true" horizontalCentered="false" verticalCentered="false"/>
  <pageMargins left="1.18125" right="0.39375" top="1.05277777777778" bottom="1.05277777777778" header="0.7875" footer="0.7875"/>
  <pageSetup paperSize="9" scale="100" fitToWidth="1" fitToHeight="8" pageOrder="downThenOver" orientation="landscape" blackAndWhite="false" draft="false" cellComments="none" horizontalDpi="300" verticalDpi="300" copies="1"/>
  <headerFooter differentFirst="false" differentOddEven="false">
    <oddHeader>&amp;C&amp;"Times New Roman,Звичайний"&amp;12&amp;Kffffff&amp;A</oddHeader>
    <oddFooter>&amp;C&amp;"Times New Roman,Звичайний"&amp;12&amp;KffffffСторінка &amp;P</oddFooter>
  </headerFooter>
  <rowBreaks count="1" manualBreakCount="1">
    <brk id="11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LibreOffice/7.2.5.2$Windows_x86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uk-UA</dc:language>
  <cp:lastModifiedBy/>
  <cp:lastPrinted>2023-12-22T12:12:52Z</cp:lastPrinted>
  <dcterms:modified xsi:type="dcterms:W3CDTF">2023-12-22T16:34:16Z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