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Управління Освіти" sheetId="1" state="visible" r:id="rId2"/>
    <sheet name="УПтаСЗН" sheetId="2" state="visible" r:id="rId3"/>
    <sheet name="Тер.центр" sheetId="3" state="visible" r:id="rId4"/>
    <sheet name="ПМКП &quot;Добробут&quot;" sheetId="4" state="visible" r:id="rId5"/>
    <sheet name="Відділ культури" sheetId="5" state="visible" r:id="rId6"/>
    <sheet name="КНП ЦПМСД" sheetId="6" state="visible" r:id="rId7"/>
    <sheet name="КП &quot;ЦМЛ ПМР ДО&quot;" sheetId="7" state="visible" r:id="rId8"/>
    <sheet name="ПМКП ЖКС" sheetId="8" state="visible" r:id="rId9"/>
    <sheet name="МКП &quot;Покровводоканал&quot;" sheetId="9" state="visible" r:id="rId10"/>
    <sheet name="КЗ МГБ Надія" sheetId="10" state="visible" r:id="rId11"/>
    <sheet name="Виконком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<sst xmlns="http://schemas.openxmlformats.org/spreadsheetml/2006/main" count="240" uniqueCount="63">
  <si>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                       тверде паливо, холодна та гаряча вода) </t>
    </r>
    <r>
      <rPr>
        <b val="true"/>
        <sz val="12"/>
        <color rgb="FF000000"/>
        <rFont val="Times New Roman"/>
        <family val="1"/>
        <charset val="1"/>
      </rPr>
      <t xml:space="preserve">Управлінням освіти                                       </t>
    </r>
    <r>
      <rPr>
        <sz val="12"/>
        <color rgb="FF000000"/>
        <rFont val="Times New Roman"/>
        <family val="1"/>
        <charset val="1"/>
      </rPr>
      <t xml:space="preserve">станом на 01.08.2021р.</t>
    </r>
  </si>
  <si>
    <t xml:space="preserve">№ п/п</t>
  </si>
  <si>
    <t xml:space="preserve">Вид ресурсу</t>
  </si>
  <si>
    <t xml:space="preserve">Кількість</t>
  </si>
  <si>
    <t xml:space="preserve">Одиниця виміру</t>
  </si>
  <si>
    <t xml:space="preserve">Сума (грн.)</t>
  </si>
  <si>
    <t xml:space="preserve">Електроенергія</t>
  </si>
  <si>
    <t xml:space="preserve">кВт/год</t>
  </si>
  <si>
    <t xml:space="preserve">Теплова енергія</t>
  </si>
  <si>
    <t xml:space="preserve">Гкал</t>
  </si>
  <si>
    <t xml:space="preserve">Природний газ</t>
  </si>
  <si>
    <t xml:space="preserve">-</t>
  </si>
  <si>
    <t xml:space="preserve">м.куб</t>
  </si>
  <si>
    <t xml:space="preserve">Тверде паливо</t>
  </si>
  <si>
    <t xml:space="preserve">тн</t>
  </si>
  <si>
    <t xml:space="preserve">Холодна вода</t>
  </si>
  <si>
    <t xml:space="preserve">Начальник управління                                                 О.О.Матвєєва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</si>
  <si>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2"/>
        <color rgb="FF000000"/>
        <rFont val="Times New Roman"/>
        <family val="1"/>
        <charset val="1"/>
      </rPr>
      <t xml:space="preserve">Управлінням праці та соціального захисту населення </t>
    </r>
    <r>
      <rPr>
        <sz val="12"/>
        <color rgb="FF000000"/>
        <rFont val="Times New Roman"/>
        <family val="1"/>
        <charset val="1"/>
      </rPr>
      <t xml:space="preserve">станом на 01.08.2021р.</t>
    </r>
  </si>
  <si>
    <t xml:space="preserve">кВт</t>
  </si>
  <si>
    <t xml:space="preserve">м.куб.</t>
  </si>
  <si>
    <t xml:space="preserve">т</t>
  </si>
  <si>
    <t xml:space="preserve">Начальник Управління</t>
  </si>
  <si>
    <t xml:space="preserve">Т.М. Ігнатюк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</si>
  <si>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2"/>
        <color rgb="FF000000"/>
        <rFont val="Times New Roman"/>
        <family val="1"/>
        <charset val="1"/>
      </rPr>
      <t xml:space="preserve">Територіальним центром</t>
    </r>
    <r>
      <rPr>
        <sz val="12"/>
        <color rgb="FF000000"/>
        <rFont val="Times New Roman"/>
        <family val="1"/>
        <charset val="1"/>
      </rPr>
      <t xml:space="preserve"> </t>
    </r>
    <r>
      <rPr>
        <b val="true"/>
        <sz val="12"/>
        <color rgb="FF000000"/>
        <rFont val="Times New Roman"/>
        <family val="1"/>
        <charset val="1"/>
      </rPr>
      <t xml:space="preserve">соціального обслуговування</t>
    </r>
    <r>
      <rPr>
        <sz val="12"/>
        <color rgb="FF000000"/>
        <rFont val="Times New Roman"/>
        <family val="1"/>
        <charset val="1"/>
      </rPr>
      <t xml:space="preserve"> станом на 01.08.2021р.</t>
    </r>
  </si>
  <si>
    <t xml:space="preserve">кВТ</t>
  </si>
  <si>
    <t xml:space="preserve">гКал</t>
  </si>
  <si>
    <t xml:space="preserve">*</t>
  </si>
  <si>
    <t xml:space="preserve">Начальник центру </t>
  </si>
  <si>
    <t xml:space="preserve">Н.Е. Двниленко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</si>
  <si>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                           природний газ, тверде паливо, холодна та гаряча вода) </t>
    </r>
    <r>
      <rPr>
        <b val="true"/>
        <sz val="12"/>
        <color rgb="FF000000"/>
        <rFont val="Times New Roman"/>
        <family val="1"/>
        <charset val="1"/>
      </rPr>
      <t xml:space="preserve">ПМКП “Добробут”</t>
    </r>
    <r>
      <rPr>
        <sz val="12"/>
        <color rgb="FF000000"/>
        <rFont val="Times New Roman"/>
        <family val="1"/>
        <charset val="1"/>
      </rPr>
      <t xml:space="preserve">                        станом на 01.08.2021р.</t>
    </r>
  </si>
  <si>
    <t xml:space="preserve">кВт год</t>
  </si>
  <si>
    <t xml:space="preserve">м3</t>
  </si>
  <si>
    <t xml:space="preserve">Керівник</t>
  </si>
  <si>
    <t xml:space="preserve">Р.О. Сергєєв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</si>
  <si>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2"/>
        <color rgb="FF000000"/>
        <rFont val="Times New Roman"/>
        <family val="1"/>
        <charset val="1"/>
      </rPr>
      <t xml:space="preserve">Відділом культури, туризму, національностей та релігій</t>
    </r>
    <r>
      <rPr>
        <sz val="12"/>
        <color rgb="FF000000"/>
        <rFont val="Times New Roman"/>
        <family val="1"/>
        <charset val="1"/>
      </rPr>
      <t xml:space="preserve"> станом на 01.08.2021р.</t>
    </r>
  </si>
  <si>
    <t xml:space="preserve">Квт/год</t>
  </si>
  <si>
    <t xml:space="preserve">Начальник ВКТНР ВК ПМР ДО   </t>
  </si>
  <si>
    <t xml:space="preserve">Т.М. Сударєва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</si>
  <si>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                 природний газ, тверде паливо, холодна та гаряча вода) </t>
    </r>
    <r>
      <rPr>
        <b val="true"/>
        <sz val="12"/>
        <color rgb="FF000000"/>
        <rFont val="Times New Roman"/>
        <family val="1"/>
        <charset val="1"/>
      </rPr>
      <t xml:space="preserve">КНП ЦПМСД ПМР ДО              </t>
    </r>
    <r>
      <rPr>
        <sz val="12"/>
        <color rgb="FF000000"/>
        <rFont val="Times New Roman"/>
        <family val="1"/>
        <charset val="1"/>
      </rPr>
      <t xml:space="preserve">станом на 01.08.2021р.</t>
    </r>
  </si>
  <si>
    <t xml:space="preserve">О.О. Леонтьєв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</si>
  <si>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КП "ЦМЛ ПМР ДО"</t>
    </r>
    <r>
      <rPr>
        <sz val="12"/>
        <color rgb="FF000000"/>
        <rFont val="Times New Roman"/>
        <family val="1"/>
        <charset val="1"/>
      </rPr>
      <t xml:space="preserve">                 станом на 01.08.2021р.</t>
    </r>
  </si>
  <si>
    <t xml:space="preserve">Загальний фонд</t>
  </si>
  <si>
    <t xml:space="preserve">Спеціальний фонд</t>
  </si>
  <si>
    <t xml:space="preserve">В.о. директора</t>
  </si>
  <si>
    <t xml:space="preserve">А.П. Шкіль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</si>
  <si>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      енергія, природний газ, тверде паливо, холодна та гаряча вода) </t>
    </r>
    <r>
      <rPr>
        <b val="true"/>
        <sz val="12"/>
        <color rgb="FF000000"/>
        <rFont val="Times New Roman"/>
        <family val="1"/>
        <charset val="1"/>
      </rPr>
      <t xml:space="preserve">ПМКП “ЖИТЛКОМСЕРВІС”    </t>
    </r>
    <r>
      <rPr>
        <sz val="12"/>
        <color rgb="FF000000"/>
        <rFont val="Times New Roman"/>
        <family val="1"/>
        <charset val="1"/>
      </rPr>
      <t xml:space="preserve">станом на 01.08.2021р.</t>
    </r>
  </si>
  <si>
    <t xml:space="preserve">кВт/ч</t>
  </si>
  <si>
    <t xml:space="preserve">м³</t>
  </si>
  <si>
    <t xml:space="preserve">Керівник </t>
  </si>
  <si>
    <t xml:space="preserve">В.О. Міненко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</si>
  <si>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                    природний газ, тверде паливо, холодна та гаряча вода) </t>
    </r>
    <r>
      <rPr>
        <b val="true"/>
        <sz val="12"/>
        <color rgb="FF000000"/>
        <rFont val="Times New Roman"/>
        <family val="1"/>
        <charset val="1"/>
      </rPr>
      <t xml:space="preserve">МКП “Покровводоканал”          </t>
    </r>
    <r>
      <rPr>
        <sz val="12"/>
        <color rgb="FF000000"/>
        <rFont val="Times New Roman"/>
        <family val="1"/>
        <charset val="1"/>
      </rPr>
      <t xml:space="preserve">станом на 01.08.2021р.</t>
    </r>
  </si>
  <si>
    <t xml:space="preserve">Сума без ПДВ (грн.)</t>
  </si>
  <si>
    <t xml:space="preserve">Сума з ПДВ (грн.)</t>
  </si>
  <si>
    <t xml:space="preserve">кВТ.год</t>
  </si>
  <si>
    <t xml:space="preserve">Є.М. Захаренко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</si>
  <si>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   тверде паливо, холодна та гаряча вода) </t>
    </r>
    <r>
      <rPr>
        <b val="true"/>
        <sz val="12"/>
        <color rgb="FF000000"/>
        <rFont val="Times New Roman"/>
        <family val="1"/>
        <charset val="1"/>
      </rPr>
      <t xml:space="preserve">КЗ “МГБ "Надія” ПМР ДО"                               </t>
    </r>
    <r>
      <rPr>
        <sz val="12"/>
        <color rgb="FF000000"/>
        <rFont val="Times New Roman"/>
        <family val="1"/>
        <charset val="1"/>
      </rPr>
      <t xml:space="preserve">станом на 01.08.2021р.</t>
    </r>
  </si>
  <si>
    <t xml:space="preserve">Водовідведення</t>
  </si>
  <si>
    <t xml:space="preserve">Директор</t>
  </si>
  <si>
    <t xml:space="preserve">Н.Ю.Дубіна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</si>
  <si>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2"/>
        <color rgb="FF000000"/>
        <rFont val="Times New Roman"/>
        <family val="1"/>
        <charset val="1"/>
      </rPr>
      <t xml:space="preserve">Виконавчим комітетом Покровської міської ради </t>
    </r>
    <r>
      <rPr>
        <sz val="12"/>
        <color rgb="FF000000"/>
        <rFont val="Times New Roman"/>
        <family val="1"/>
        <charset val="1"/>
      </rPr>
      <t xml:space="preserve">станом на 01.08.2021р.</t>
    </r>
  </si>
  <si>
    <t xml:space="preserve">квт/год</t>
  </si>
  <si>
    <t xml:space="preserve">Г/кал</t>
  </si>
  <si>
    <t xml:space="preserve">О.М.Шаповал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</si>
</sst>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0.00"/>
    <numFmt numFmtId="167" formatCode="0.000"/>
    <numFmt numFmtId="168" formatCode="#,##0.00"/>
    <numFmt numFmtId="169" formatCode="#,##0.000"/>
    <numFmt numFmtId="170" formatCode="0.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name val="Times New Roman"/>
      <family val="1"/>
      <charset val="1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11" activeCellId="0" sqref="H11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6.7"/>
    <col collapsed="false" customWidth="true" hidden="false" outlineLevel="0" max="2" min="2" style="0" width="19"/>
    <col collapsed="false" customWidth="true" hidden="false" outlineLevel="0" max="3" min="3" style="0" width="13.57"/>
    <col collapsed="false" customWidth="true" hidden="false" outlineLevel="0" max="4" min="4" style="0" width="20"/>
    <col collapsed="false" customWidth="true" hidden="false" outlineLevel="0" max="5" min="5" style="0" width="13.71"/>
  </cols>
  <sheetData>
    <row r="1" customFormat="false" ht="42" hidden="false" customHeight="true" outlineLevel="0" collapsed="false">
      <c r="A1" s="1" t="s">
        <v>0</v>
      </c>
      <c r="B1" s="1"/>
      <c r="C1" s="1"/>
      <c r="D1" s="1"/>
      <c r="E1" s="1"/>
    </row>
    <row r="2" customFormat="false" ht="15" hidden="false" customHeight="false" outlineLevel="0" collapsed="false">
      <c r="A2" s="2"/>
      <c r="B2" s="2"/>
      <c r="C2" s="2"/>
      <c r="D2" s="3"/>
      <c r="E2" s="2"/>
    </row>
    <row r="3" customFormat="false" ht="23.25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customFormat="false" ht="15" hidden="false" customHeight="false" outlineLevel="0" collapsed="false">
      <c r="A4" s="5" t="n">
        <v>1</v>
      </c>
      <c r="B4" s="5" t="s">
        <v>6</v>
      </c>
      <c r="C4" s="6" t="n">
        <f aca="false">86102+144709+117754+61466+158386+90408+65496</f>
        <v>724321</v>
      </c>
      <c r="D4" s="5" t="s">
        <v>7</v>
      </c>
      <c r="E4" s="7" t="n">
        <f aca="false">465910.19+1661.59+421209.53+72110.74+1525.06+329936.52+121194.38+2823.54+361120.08+132648.9+926.05+75717.08+688.93+223307.76+539.78+54853.13+161775.12</f>
        <v>2427948.38</v>
      </c>
    </row>
    <row r="5" customFormat="false" ht="15" hidden="false" customHeight="false" outlineLevel="0" collapsed="false">
      <c r="A5" s="5" t="n">
        <v>2</v>
      </c>
      <c r="B5" s="5" t="s">
        <v>8</v>
      </c>
      <c r="C5" s="6" t="n">
        <f aca="false">1692.488+1551.025+1302.974</f>
        <v>4546.487</v>
      </c>
      <c r="D5" s="5" t="s">
        <v>9</v>
      </c>
      <c r="E5" s="7" t="n">
        <f aca="false">4301864.66+3942825.86+3330620.24</f>
        <v>11575310.76</v>
      </c>
    </row>
    <row r="6" customFormat="false" ht="15" hidden="false" customHeight="false" outlineLevel="0" collapsed="false">
      <c r="A6" s="5" t="n">
        <v>3</v>
      </c>
      <c r="B6" s="5" t="s">
        <v>10</v>
      </c>
      <c r="C6" s="6" t="s">
        <v>11</v>
      </c>
      <c r="D6" s="5" t="s">
        <v>12</v>
      </c>
      <c r="E6" s="7" t="s">
        <v>11</v>
      </c>
    </row>
    <row r="7" customFormat="false" ht="15" hidden="false" customHeight="false" outlineLevel="0" collapsed="false">
      <c r="A7" s="5" t="n">
        <v>4</v>
      </c>
      <c r="B7" s="5" t="s">
        <v>13</v>
      </c>
      <c r="C7" s="6" t="s">
        <v>11</v>
      </c>
      <c r="D7" s="5" t="s">
        <v>14</v>
      </c>
      <c r="E7" s="7" t="s">
        <v>11</v>
      </c>
    </row>
    <row r="8" customFormat="false" ht="15" hidden="false" customHeight="false" outlineLevel="0" collapsed="false">
      <c r="A8" s="5" t="n">
        <v>5</v>
      </c>
      <c r="B8" s="5" t="s">
        <v>15</v>
      </c>
      <c r="C8" s="6" t="n">
        <f aca="false">1114.5+2536+2577.5+2542.5+1999.5+2294.5+1663.5</f>
        <v>14728</v>
      </c>
      <c r="D8" s="5" t="s">
        <v>12</v>
      </c>
      <c r="E8" s="7" t="n">
        <f aca="false">32323.59+88385.06+94771+93544.44+42789.3+27713.39+49102.3+32209.84+35598.9+22478.15</f>
        <v>518915.97</v>
      </c>
    </row>
    <row r="9" customFormat="false" ht="15" hidden="false" customHeight="false" outlineLevel="0" collapsed="false">
      <c r="A9" s="2"/>
      <c r="B9" s="2"/>
      <c r="C9" s="2"/>
      <c r="D9" s="2"/>
      <c r="E9" s="8"/>
    </row>
    <row r="10" customFormat="false" ht="15" hidden="false" customHeight="false" outlineLevel="0" collapsed="false">
      <c r="A10" s="2"/>
      <c r="B10" s="9" t="s">
        <v>16</v>
      </c>
      <c r="C10" s="9"/>
      <c r="D10" s="9"/>
      <c r="E10" s="9"/>
    </row>
  </sheetData>
  <mergeCells count="2">
    <mergeCell ref="A1:E1"/>
    <mergeCell ref="B10:E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4" activeCellId="0" sqref="C4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6.43"/>
    <col collapsed="false" customWidth="true" hidden="false" outlineLevel="0" max="2" min="2" style="0" width="20.72"/>
    <col collapsed="false" customWidth="true" hidden="false" outlineLevel="0" max="3" min="3" style="0" width="16.43"/>
    <col collapsed="false" customWidth="true" hidden="false" outlineLevel="0" max="4" min="4" style="0" width="18.14"/>
    <col collapsed="false" customWidth="true" hidden="false" outlineLevel="0" max="5" min="5" style="0" width="16.87"/>
  </cols>
  <sheetData>
    <row r="1" customFormat="false" ht="52.2" hidden="false" customHeight="true" outlineLevel="0" collapsed="false">
      <c r="A1" s="1" t="s">
        <v>17</v>
      </c>
      <c r="B1" s="1"/>
      <c r="C1" s="1"/>
      <c r="D1" s="1"/>
      <c r="E1" s="1"/>
    </row>
    <row r="2" customFormat="false" ht="15" hidden="false" customHeight="false" outlineLevel="0" collapsed="false">
      <c r="A2" s="10"/>
      <c r="B2" s="10"/>
      <c r="C2" s="10"/>
      <c r="D2" s="10"/>
      <c r="E2" s="10"/>
    </row>
    <row r="3" customFormat="false" ht="29.25" hidden="false" customHeight="true" outlineLevel="0" collapsed="false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</row>
    <row r="4" customFormat="false" ht="15" hidden="false" customHeight="false" outlineLevel="0" collapsed="false">
      <c r="A4" s="12" t="n">
        <v>1</v>
      </c>
      <c r="B4" s="12" t="s">
        <v>6</v>
      </c>
      <c r="C4" s="13" t="n">
        <v>12471</v>
      </c>
      <c r="D4" s="13" t="s">
        <v>18</v>
      </c>
      <c r="E4" s="14" t="n">
        <v>42684.85</v>
      </c>
    </row>
    <row r="5" customFormat="false" ht="15" hidden="false" customHeight="false" outlineLevel="0" collapsed="false">
      <c r="A5" s="12" t="n">
        <v>2</v>
      </c>
      <c r="B5" s="12" t="s">
        <v>8</v>
      </c>
      <c r="C5" s="13" t="n">
        <v>67.519</v>
      </c>
      <c r="D5" s="13" t="s">
        <v>9</v>
      </c>
      <c r="E5" s="14" t="n">
        <v>200567.22</v>
      </c>
    </row>
    <row r="6" customFormat="false" ht="15" hidden="false" customHeight="false" outlineLevel="0" collapsed="false">
      <c r="A6" s="12" t="n">
        <v>3</v>
      </c>
      <c r="B6" s="12" t="s">
        <v>10</v>
      </c>
      <c r="C6" s="13" t="n">
        <v>0</v>
      </c>
      <c r="D6" s="13" t="s">
        <v>19</v>
      </c>
      <c r="E6" s="14" t="n">
        <v>0</v>
      </c>
    </row>
    <row r="7" customFormat="false" ht="15" hidden="false" customHeight="false" outlineLevel="0" collapsed="false">
      <c r="A7" s="12" t="n">
        <v>4</v>
      </c>
      <c r="B7" s="12" t="s">
        <v>13</v>
      </c>
      <c r="C7" s="13" t="n">
        <v>0</v>
      </c>
      <c r="D7" s="13" t="s">
        <v>20</v>
      </c>
      <c r="E7" s="14" t="n">
        <v>0</v>
      </c>
    </row>
    <row r="8" customFormat="false" ht="15" hidden="false" customHeight="false" outlineLevel="0" collapsed="false">
      <c r="A8" s="12" t="n">
        <v>5</v>
      </c>
      <c r="B8" s="12" t="s">
        <v>15</v>
      </c>
      <c r="C8" s="13" t="n">
        <v>88</v>
      </c>
      <c r="D8" s="13" t="s">
        <v>19</v>
      </c>
      <c r="E8" s="14" t="n">
        <v>3067.9</v>
      </c>
    </row>
    <row r="9" customFormat="false" ht="15" hidden="false" customHeight="false" outlineLevel="0" collapsed="false">
      <c r="A9" s="2"/>
      <c r="B9" s="2"/>
      <c r="C9" s="2"/>
      <c r="D9" s="2"/>
      <c r="E9" s="15"/>
    </row>
    <row r="10" customFormat="false" ht="15" hidden="false" customHeight="false" outlineLevel="0" collapsed="false">
      <c r="A10" s="2"/>
      <c r="B10" s="2" t="s">
        <v>21</v>
      </c>
      <c r="C10" s="2"/>
      <c r="D10" s="2"/>
      <c r="E10" s="2" t="s">
        <v>22</v>
      </c>
    </row>
    <row r="11" customFormat="false" ht="15" hidden="false" customHeight="false" outlineLevel="0" collapsed="false">
      <c r="A11" s="2"/>
      <c r="B11" s="2"/>
      <c r="C11" s="2"/>
      <c r="D11" s="2"/>
      <c r="E11" s="2"/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5" activeCellId="0" sqref="C5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7"/>
    <col collapsed="false" customWidth="true" hidden="false" outlineLevel="0" max="2" min="2" style="0" width="19.14"/>
    <col collapsed="false" customWidth="true" hidden="false" outlineLevel="0" max="3" min="3" style="0" width="12.85"/>
    <col collapsed="false" customWidth="true" hidden="false" outlineLevel="0" max="4" min="4" style="0" width="20"/>
    <col collapsed="false" customWidth="true" hidden="false" outlineLevel="0" max="5" min="5" style="0" width="15.43"/>
  </cols>
  <sheetData>
    <row r="1" customFormat="false" ht="42" hidden="false" customHeight="true" outlineLevel="0" collapsed="false">
      <c r="A1" s="10" t="s">
        <v>23</v>
      </c>
      <c r="B1" s="10"/>
      <c r="C1" s="10"/>
      <c r="D1" s="10"/>
      <c r="E1" s="10"/>
      <c r="F1" s="2"/>
    </row>
    <row r="2" customFormat="false" ht="15" hidden="false" customHeight="false" outlineLevel="0" collapsed="false">
      <c r="A2" s="16"/>
      <c r="B2" s="17"/>
      <c r="C2" s="17"/>
      <c r="D2" s="17"/>
      <c r="E2" s="17"/>
    </row>
    <row r="3" customFormat="false" ht="27.75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customFormat="false" ht="15" hidden="false" customHeight="false" outlineLevel="0" collapsed="false">
      <c r="A4" s="5" t="n">
        <v>1</v>
      </c>
      <c r="B4" s="5" t="s">
        <v>6</v>
      </c>
      <c r="C4" s="18" t="n">
        <v>5455</v>
      </c>
      <c r="D4" s="5" t="s">
        <v>24</v>
      </c>
      <c r="E4" s="5" t="n">
        <v>17725.06</v>
      </c>
    </row>
    <row r="5" customFormat="false" ht="15" hidden="false" customHeight="false" outlineLevel="0" collapsed="false">
      <c r="A5" s="5" t="n">
        <v>2</v>
      </c>
      <c r="B5" s="5" t="s">
        <v>8</v>
      </c>
      <c r="C5" s="19" t="n">
        <v>9.793</v>
      </c>
      <c r="D5" s="5" t="s">
        <v>25</v>
      </c>
      <c r="E5" s="5" t="n">
        <v>25309.62</v>
      </c>
    </row>
    <row r="6" customFormat="false" ht="15" hidden="false" customHeight="false" outlineLevel="0" collapsed="false">
      <c r="A6" s="5" t="n">
        <v>3</v>
      </c>
      <c r="B6" s="5" t="s">
        <v>10</v>
      </c>
      <c r="C6" s="5" t="s">
        <v>26</v>
      </c>
      <c r="D6" s="5" t="s">
        <v>26</v>
      </c>
      <c r="E6" s="20" t="s">
        <v>26</v>
      </c>
    </row>
    <row r="7" customFormat="false" ht="15" hidden="false" customHeight="false" outlineLevel="0" collapsed="false">
      <c r="A7" s="5" t="n">
        <v>4</v>
      </c>
      <c r="B7" s="5" t="s">
        <v>13</v>
      </c>
      <c r="C7" s="5" t="s">
        <v>26</v>
      </c>
      <c r="D7" s="5" t="s">
        <v>26</v>
      </c>
      <c r="E7" s="20" t="s">
        <v>26</v>
      </c>
    </row>
    <row r="8" customFormat="false" ht="15" hidden="false" customHeight="false" outlineLevel="0" collapsed="false">
      <c r="A8" s="5" t="n">
        <v>5</v>
      </c>
      <c r="B8" s="5" t="s">
        <v>15</v>
      </c>
      <c r="C8" s="5" t="n">
        <v>43</v>
      </c>
      <c r="D8" s="5" t="s">
        <v>12</v>
      </c>
      <c r="E8" s="5" t="n">
        <v>1152.4</v>
      </c>
    </row>
    <row r="9" customFormat="false" ht="15" hidden="false" customHeight="false" outlineLevel="0" collapsed="false">
      <c r="A9" s="2"/>
      <c r="B9" s="2"/>
      <c r="C9" s="2"/>
      <c r="D9" s="2"/>
      <c r="E9" s="2"/>
    </row>
    <row r="10" customFormat="false" ht="15" hidden="false" customHeight="false" outlineLevel="0" collapsed="false">
      <c r="A10" s="2"/>
      <c r="B10" s="2" t="s">
        <v>27</v>
      </c>
      <c r="C10" s="2"/>
      <c r="D10" s="2"/>
      <c r="E10" s="2" t="s">
        <v>28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4" activeCellId="0" sqref="D4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6.43"/>
    <col collapsed="false" customWidth="true" hidden="false" outlineLevel="0" max="2" min="2" style="0" width="18.71"/>
    <col collapsed="false" customWidth="true" hidden="false" outlineLevel="0" max="3" min="3" style="0" width="14.43"/>
    <col collapsed="false" customWidth="true" hidden="false" outlineLevel="0" max="4" min="4" style="0" width="19.28"/>
    <col collapsed="false" customWidth="true" hidden="false" outlineLevel="0" max="5" min="5" style="0" width="12.43"/>
  </cols>
  <sheetData>
    <row r="1" customFormat="false" ht="42" hidden="false" customHeight="true" outlineLevel="0" collapsed="false">
      <c r="A1" s="10" t="s">
        <v>29</v>
      </c>
      <c r="B1" s="10"/>
      <c r="C1" s="10"/>
      <c r="D1" s="10"/>
      <c r="E1" s="10"/>
    </row>
    <row r="2" customFormat="false" ht="15" hidden="false" customHeight="false" outlineLevel="0" collapsed="false">
      <c r="A2" s="2"/>
      <c r="B2" s="2"/>
      <c r="C2" s="2"/>
      <c r="D2" s="3"/>
      <c r="E2" s="2"/>
    </row>
    <row r="3" customFormat="false" ht="28.5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customFormat="false" ht="15" hidden="false" customHeight="false" outlineLevel="0" collapsed="false">
      <c r="A4" s="5" t="n">
        <v>1</v>
      </c>
      <c r="B4" s="5" t="s">
        <v>6</v>
      </c>
      <c r="C4" s="21" t="n">
        <v>602023.7</v>
      </c>
      <c r="D4" s="22" t="s">
        <v>30</v>
      </c>
      <c r="E4" s="23" t="n">
        <v>2451324.88</v>
      </c>
    </row>
    <row r="5" customFormat="false" ht="15" hidden="false" customHeight="false" outlineLevel="0" collapsed="false">
      <c r="A5" s="5" t="n">
        <v>2</v>
      </c>
      <c r="B5" s="5" t="s">
        <v>8</v>
      </c>
      <c r="C5" s="24" t="s">
        <v>11</v>
      </c>
      <c r="D5" s="22" t="s">
        <v>11</v>
      </c>
      <c r="E5" s="24" t="s">
        <v>11</v>
      </c>
    </row>
    <row r="6" customFormat="false" ht="15" hidden="false" customHeight="false" outlineLevel="0" collapsed="false">
      <c r="A6" s="5" t="n">
        <v>3</v>
      </c>
      <c r="B6" s="5" t="s">
        <v>10</v>
      </c>
      <c r="C6" s="21" t="n">
        <v>2312.262</v>
      </c>
      <c r="D6" s="25" t="s">
        <v>31</v>
      </c>
      <c r="E6" s="23" t="n">
        <v>18900.06</v>
      </c>
    </row>
    <row r="7" customFormat="false" ht="15" hidden="false" customHeight="false" outlineLevel="0" collapsed="false">
      <c r="A7" s="5" t="n">
        <v>4</v>
      </c>
      <c r="B7" s="5" t="s">
        <v>13</v>
      </c>
      <c r="C7" s="25" t="s">
        <v>11</v>
      </c>
      <c r="D7" s="25" t="s">
        <v>11</v>
      </c>
      <c r="E7" s="25" t="s">
        <v>11</v>
      </c>
    </row>
    <row r="8" customFormat="false" ht="15" hidden="false" customHeight="false" outlineLevel="0" collapsed="false">
      <c r="A8" s="5" t="n">
        <v>5</v>
      </c>
      <c r="B8" s="5" t="s">
        <v>15</v>
      </c>
      <c r="C8" s="23" t="n">
        <v>10570.503</v>
      </c>
      <c r="D8" s="23" t="s">
        <v>31</v>
      </c>
      <c r="E8" s="23" t="n">
        <v>223894.67</v>
      </c>
    </row>
    <row r="9" customFormat="false" ht="15" hidden="false" customHeight="false" outlineLevel="0" collapsed="false">
      <c r="A9" s="2"/>
      <c r="B9" s="2"/>
      <c r="C9" s="2"/>
      <c r="D9" s="2"/>
      <c r="E9" s="2"/>
    </row>
    <row r="10" customFormat="false" ht="15" hidden="false" customHeight="false" outlineLevel="0" collapsed="false">
      <c r="A10" s="2"/>
      <c r="B10" s="2" t="s">
        <v>32</v>
      </c>
      <c r="C10" s="2"/>
      <c r="D10" s="2"/>
      <c r="E10" s="2" t="s">
        <v>33</v>
      </c>
    </row>
    <row r="11" customFormat="false" ht="15" hidden="false" customHeight="false" outlineLevel="0" collapsed="false">
      <c r="A11" s="2"/>
      <c r="B11" s="2"/>
      <c r="C11" s="2"/>
      <c r="D11" s="2"/>
      <c r="E11" s="2"/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6" activeCellId="0" sqref="B6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6.43"/>
    <col collapsed="false" customWidth="true" hidden="false" outlineLevel="0" max="2" min="2" style="0" width="17.57"/>
    <col collapsed="false" customWidth="true" hidden="false" outlineLevel="0" max="3" min="3" style="0" width="13.14"/>
    <col collapsed="false" customWidth="true" hidden="false" outlineLevel="0" max="4" min="4" style="0" width="17.57"/>
    <col collapsed="false" customWidth="true" hidden="false" outlineLevel="0" max="5" min="5" style="0" width="14.71"/>
  </cols>
  <sheetData>
    <row r="1" customFormat="false" ht="61.9" hidden="false" customHeight="true" outlineLevel="0" collapsed="false">
      <c r="A1" s="1" t="s">
        <v>34</v>
      </c>
      <c r="B1" s="1"/>
      <c r="C1" s="1"/>
      <c r="D1" s="1"/>
      <c r="E1" s="1"/>
    </row>
    <row r="2" customFormat="false" ht="15" hidden="false" customHeight="false" outlineLevel="0" collapsed="false">
      <c r="A2" s="10"/>
      <c r="B2" s="10"/>
      <c r="C2" s="10"/>
      <c r="D2" s="10"/>
      <c r="E2" s="10"/>
    </row>
    <row r="3" customFormat="false" ht="27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customFormat="false" ht="15" hidden="false" customHeight="false" outlineLevel="0" collapsed="false">
      <c r="A4" s="5" t="n">
        <v>1</v>
      </c>
      <c r="B4" s="5" t="s">
        <v>6</v>
      </c>
      <c r="C4" s="26" t="n">
        <v>35931.31</v>
      </c>
      <c r="D4" s="5" t="s">
        <v>35</v>
      </c>
      <c r="E4" s="27" t="n">
        <v>121940.31</v>
      </c>
    </row>
    <row r="5" customFormat="false" ht="15" hidden="false" customHeight="false" outlineLevel="0" collapsed="false">
      <c r="A5" s="5" t="n">
        <v>2</v>
      </c>
      <c r="B5" s="5" t="s">
        <v>8</v>
      </c>
      <c r="C5" s="26" t="n">
        <v>181.496</v>
      </c>
      <c r="D5" s="5" t="s">
        <v>9</v>
      </c>
      <c r="E5" s="27" t="n">
        <v>482745.12</v>
      </c>
    </row>
    <row r="6" customFormat="false" ht="15" hidden="false" customHeight="false" outlineLevel="0" collapsed="false">
      <c r="A6" s="5" t="n">
        <v>3</v>
      </c>
      <c r="B6" s="5" t="s">
        <v>10</v>
      </c>
      <c r="C6" s="26" t="n">
        <v>1.53019</v>
      </c>
      <c r="D6" s="5" t="s">
        <v>12</v>
      </c>
      <c r="E6" s="27" t="n">
        <v>16837.15</v>
      </c>
    </row>
    <row r="7" customFormat="false" ht="15" hidden="false" customHeight="false" outlineLevel="0" collapsed="false">
      <c r="A7" s="5" t="n">
        <v>4</v>
      </c>
      <c r="B7" s="5" t="s">
        <v>13</v>
      </c>
      <c r="C7" s="26" t="n">
        <v>0</v>
      </c>
      <c r="D7" s="5" t="s">
        <v>14</v>
      </c>
      <c r="E7" s="27" t="n">
        <v>0</v>
      </c>
    </row>
    <row r="8" customFormat="false" ht="15" hidden="false" customHeight="false" outlineLevel="0" collapsed="false">
      <c r="A8" s="5" t="n">
        <v>5</v>
      </c>
      <c r="B8" s="5" t="s">
        <v>15</v>
      </c>
      <c r="C8" s="28" t="n">
        <v>207.1</v>
      </c>
      <c r="D8" s="5" t="s">
        <v>12</v>
      </c>
      <c r="E8" s="27" t="n">
        <v>7301.35</v>
      </c>
    </row>
    <row r="9" customFormat="false" ht="15" hidden="false" customHeight="false" outlineLevel="0" collapsed="false">
      <c r="A9" s="2"/>
      <c r="B9" s="2"/>
      <c r="C9" s="2"/>
      <c r="D9" s="2"/>
      <c r="E9" s="2"/>
    </row>
    <row r="10" customFormat="false" ht="15" hidden="false" customHeight="false" outlineLevel="0" collapsed="false">
      <c r="A10" s="2"/>
      <c r="B10" s="2" t="s">
        <v>36</v>
      </c>
      <c r="C10" s="2"/>
      <c r="D10" s="2"/>
      <c r="E10" s="2" t="s">
        <v>37</v>
      </c>
    </row>
    <row r="11" customFormat="false" ht="15" hidden="false" customHeight="false" outlineLevel="0" collapsed="false">
      <c r="A11" s="2"/>
      <c r="B11" s="2"/>
      <c r="C11" s="2"/>
      <c r="D11" s="2"/>
      <c r="E11" s="2"/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5" activeCellId="0" sqref="D5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6.43"/>
    <col collapsed="false" customWidth="true" hidden="false" outlineLevel="0" max="2" min="2" style="0" width="18.57"/>
    <col collapsed="false" customWidth="true" hidden="false" outlineLevel="0" max="3" min="3" style="0" width="13.71"/>
    <col collapsed="false" customWidth="true" hidden="false" outlineLevel="0" max="4" min="4" style="0" width="18.57"/>
    <col collapsed="false" customWidth="true" hidden="false" outlineLevel="0" max="5" min="5" style="0" width="14.28"/>
  </cols>
  <sheetData>
    <row r="1" customFormat="false" ht="42" hidden="false" customHeight="true" outlineLevel="0" collapsed="false">
      <c r="A1" s="10" t="s">
        <v>38</v>
      </c>
      <c r="B1" s="10"/>
      <c r="C1" s="10"/>
      <c r="D1" s="10"/>
      <c r="E1" s="10"/>
    </row>
    <row r="2" customFormat="false" ht="15" hidden="false" customHeight="false" outlineLevel="0" collapsed="false">
      <c r="D2" s="29"/>
    </row>
    <row r="3" s="2" customFormat="true" ht="27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2" customFormat="true" ht="15" hidden="false" customHeight="false" outlineLevel="0" collapsed="false">
      <c r="A4" s="5" t="n">
        <v>1</v>
      </c>
      <c r="B4" s="5" t="s">
        <v>6</v>
      </c>
      <c r="C4" s="30" t="n">
        <f aca="false">33518.28+32171.55+28408.28+15393.28+7659.28+6746+737.726+1408.39+469.462+871.858+1542.52</f>
        <v>128926.626</v>
      </c>
      <c r="D4" s="5" t="s">
        <v>35</v>
      </c>
      <c r="E4" s="31" t="n">
        <f aca="false">132596.57+112180.71+98848.75+53556.55+26642.23+23475.78+2104.33+5572.48+1717.71+2718.02+4808.8</f>
        <v>464221.93</v>
      </c>
    </row>
    <row r="5" s="2" customFormat="true" ht="15" hidden="false" customHeight="false" outlineLevel="0" collapsed="false">
      <c r="A5" s="5" t="n">
        <v>2</v>
      </c>
      <c r="B5" s="5" t="s">
        <v>8</v>
      </c>
      <c r="C5" s="32" t="n">
        <f aca="false">61.402+49.675+42.91</f>
        <v>153.987</v>
      </c>
      <c r="D5" s="5" t="s">
        <v>9</v>
      </c>
      <c r="E5" s="31" t="n">
        <f aca="false">158691.01+128383.05+110899.18</f>
        <v>397973.24</v>
      </c>
    </row>
    <row r="6" s="2" customFormat="true" ht="15" hidden="false" customHeight="false" outlineLevel="0" collapsed="false">
      <c r="A6" s="5" t="n">
        <v>3</v>
      </c>
      <c r="B6" s="5" t="s">
        <v>10</v>
      </c>
      <c r="C6" s="32" t="n">
        <f aca="false">21.7+25.84+13.974</f>
        <v>61.514</v>
      </c>
      <c r="D6" s="5" t="s">
        <v>12</v>
      </c>
      <c r="E6" s="31" t="n">
        <f aca="false">214.83+8.48+255.82+8.48+138.34+8.48+8.48+8.48</f>
        <v>651.39</v>
      </c>
    </row>
    <row r="7" s="2" customFormat="true" ht="15" hidden="false" customHeight="false" outlineLevel="0" collapsed="false">
      <c r="A7" s="5" t="n">
        <v>4</v>
      </c>
      <c r="B7" s="5" t="s">
        <v>13</v>
      </c>
      <c r="C7" s="32" t="s">
        <v>11</v>
      </c>
      <c r="D7" s="5" t="s">
        <v>14</v>
      </c>
      <c r="E7" s="31" t="s">
        <v>11</v>
      </c>
    </row>
    <row r="8" s="2" customFormat="true" ht="15" hidden="false" customHeight="false" outlineLevel="0" collapsed="false">
      <c r="A8" s="5" t="n">
        <v>5</v>
      </c>
      <c r="B8" s="5" t="s">
        <v>15</v>
      </c>
      <c r="C8" s="32" t="n">
        <f aca="false">105.2+89.2+80.2+100.8+106.5+89.2+131.5</f>
        <v>702.6</v>
      </c>
      <c r="D8" s="5" t="s">
        <v>12</v>
      </c>
      <c r="E8" s="31" t="n">
        <f aca="false">3056.06+3282.56+2951.36+3709.44+3919.2+3282.56+5027.42</f>
        <v>25228.6</v>
      </c>
    </row>
    <row r="9" s="2" customFormat="true" ht="15" hidden="false" customHeight="false" outlineLevel="0" collapsed="false"/>
    <row r="10" s="2" customFormat="true" ht="15" hidden="false" customHeight="false" outlineLevel="0" collapsed="false">
      <c r="B10" s="2" t="s">
        <v>32</v>
      </c>
      <c r="E10" s="2" t="s">
        <v>39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0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E5" activeCellId="0" sqref="E5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6.5"/>
    <col collapsed="false" customWidth="true" hidden="false" outlineLevel="0" max="2" min="2" style="0" width="18.96"/>
    <col collapsed="false" customWidth="true" hidden="false" outlineLevel="0" max="3" min="3" style="0" width="13.56"/>
    <col collapsed="false" customWidth="true" hidden="false" outlineLevel="0" max="4" min="4" style="0" width="17.42"/>
    <col collapsed="false" customWidth="true" hidden="false" outlineLevel="0" max="5" min="5" style="0" width="13.56"/>
  </cols>
  <sheetData>
    <row r="1" customFormat="false" ht="52.5" hidden="false" customHeight="true" outlineLevel="0" collapsed="false">
      <c r="A1" s="10" t="s">
        <v>40</v>
      </c>
      <c r="B1" s="10"/>
      <c r="C1" s="10"/>
      <c r="D1" s="10"/>
      <c r="E1" s="10"/>
    </row>
    <row r="2" customFormat="false" ht="11.25" hidden="false" customHeight="true" outlineLevel="0" collapsed="false">
      <c r="A2" s="16"/>
      <c r="B2" s="17"/>
      <c r="C2" s="17"/>
      <c r="D2" s="17"/>
      <c r="E2" s="17"/>
    </row>
    <row r="3" customFormat="false" ht="15" hidden="false" customHeight="false" outlineLevel="0" collapsed="false">
      <c r="A3" s="33" t="s">
        <v>41</v>
      </c>
      <c r="B3" s="33"/>
      <c r="C3" s="33"/>
      <c r="D3" s="33"/>
      <c r="E3" s="33"/>
    </row>
    <row r="4" customFormat="false" ht="26.25" hidden="false" customHeight="true" outlineLevel="0" collapsed="false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customFormat="false" ht="15" hidden="false" customHeight="false" outlineLevel="0" collapsed="false">
      <c r="A5" s="5" t="n">
        <v>1</v>
      </c>
      <c r="B5" s="5" t="s">
        <v>6</v>
      </c>
      <c r="C5" s="5" t="n">
        <v>256940.34</v>
      </c>
      <c r="D5" s="5" t="s">
        <v>35</v>
      </c>
      <c r="E5" s="5" t="n">
        <v>791224.19</v>
      </c>
    </row>
    <row r="6" customFormat="false" ht="15" hidden="false" customHeight="false" outlineLevel="0" collapsed="false">
      <c r="A6" s="5" t="n">
        <v>2</v>
      </c>
      <c r="B6" s="5" t="s">
        <v>8</v>
      </c>
      <c r="C6" s="5" t="n">
        <v>1085.647</v>
      </c>
      <c r="D6" s="5" t="s">
        <v>9</v>
      </c>
      <c r="E6" s="5" t="n">
        <v>2805811.24</v>
      </c>
    </row>
    <row r="7" customFormat="false" ht="15" hidden="false" customHeight="false" outlineLevel="0" collapsed="false">
      <c r="A7" s="5" t="n">
        <v>3</v>
      </c>
      <c r="B7" s="5" t="s">
        <v>10</v>
      </c>
      <c r="C7" s="5" t="n">
        <v>4008.776</v>
      </c>
      <c r="D7" s="5" t="s">
        <v>12</v>
      </c>
      <c r="E7" s="5" t="n">
        <v>43507.29</v>
      </c>
    </row>
    <row r="8" customFormat="false" ht="15" hidden="false" customHeight="false" outlineLevel="0" collapsed="false">
      <c r="A8" s="5" t="n">
        <v>4</v>
      </c>
      <c r="B8" s="5" t="s">
        <v>13</v>
      </c>
      <c r="C8" s="5" t="s">
        <v>11</v>
      </c>
      <c r="D8" s="5" t="s">
        <v>11</v>
      </c>
      <c r="E8" s="5" t="s">
        <v>11</v>
      </c>
    </row>
    <row r="9" customFormat="false" ht="15" hidden="false" customHeight="false" outlineLevel="0" collapsed="false">
      <c r="A9" s="5" t="n">
        <v>5</v>
      </c>
      <c r="B9" s="5" t="s">
        <v>15</v>
      </c>
      <c r="C9" s="5" t="n">
        <v>10585.2</v>
      </c>
      <c r="D9" s="5" t="s">
        <v>12</v>
      </c>
      <c r="E9" s="5" t="n">
        <v>376289.06</v>
      </c>
    </row>
    <row r="10" customFormat="false" ht="15" hidden="false" customHeight="false" outlineLevel="0" collapsed="false">
      <c r="A10" s="2"/>
      <c r="B10" s="2"/>
      <c r="C10" s="2"/>
      <c r="D10" s="2"/>
      <c r="E10" s="2"/>
    </row>
    <row r="11" customFormat="false" ht="15" hidden="false" customHeight="false" outlineLevel="0" collapsed="false">
      <c r="A11" s="2"/>
      <c r="B11" s="2"/>
      <c r="C11" s="2"/>
      <c r="D11" s="2"/>
      <c r="E11" s="2"/>
    </row>
    <row r="12" customFormat="false" ht="15" hidden="false" customHeight="false" outlineLevel="0" collapsed="false">
      <c r="A12" s="33" t="s">
        <v>42</v>
      </c>
      <c r="B12" s="33"/>
      <c r="C12" s="33"/>
      <c r="D12" s="33"/>
      <c r="E12" s="33"/>
    </row>
    <row r="13" customFormat="false" ht="27.75" hidden="false" customHeight="true" outlineLevel="0" collapsed="false">
      <c r="A13" s="4" t="s">
        <v>1</v>
      </c>
      <c r="B13" s="4" t="s">
        <v>2</v>
      </c>
      <c r="C13" s="4" t="s">
        <v>3</v>
      </c>
      <c r="D13" s="4" t="s">
        <v>4</v>
      </c>
      <c r="E13" s="4" t="s">
        <v>5</v>
      </c>
    </row>
    <row r="14" customFormat="false" ht="15" hidden="false" customHeight="false" outlineLevel="0" collapsed="false">
      <c r="A14" s="5" t="n">
        <v>1</v>
      </c>
      <c r="B14" s="5" t="s">
        <v>6</v>
      </c>
      <c r="C14" s="5" t="n">
        <v>11068</v>
      </c>
      <c r="D14" s="5" t="s">
        <v>35</v>
      </c>
      <c r="E14" s="5" t="n">
        <v>34540.98</v>
      </c>
    </row>
    <row r="15" customFormat="false" ht="15" hidden="false" customHeight="false" outlineLevel="0" collapsed="false">
      <c r="A15" s="5" t="n">
        <v>2</v>
      </c>
      <c r="B15" s="5" t="s">
        <v>8</v>
      </c>
      <c r="C15" s="5" t="n">
        <v>27.036</v>
      </c>
      <c r="D15" s="5" t="s">
        <v>9</v>
      </c>
      <c r="E15" s="5" t="n">
        <v>69873.47</v>
      </c>
    </row>
    <row r="16" customFormat="false" ht="15" hidden="false" customHeight="false" outlineLevel="0" collapsed="false">
      <c r="A16" s="5" t="n">
        <v>3</v>
      </c>
      <c r="B16" s="5" t="s">
        <v>10</v>
      </c>
      <c r="C16" s="5" t="n">
        <v>206.86</v>
      </c>
      <c r="D16" s="5" t="s">
        <v>12</v>
      </c>
      <c r="E16" s="5" t="n">
        <v>2476.2</v>
      </c>
    </row>
    <row r="17" customFormat="false" ht="15" hidden="false" customHeight="false" outlineLevel="0" collapsed="false">
      <c r="A17" s="5" t="n">
        <v>4</v>
      </c>
      <c r="B17" s="5" t="s">
        <v>13</v>
      </c>
      <c r="C17" s="5" t="s">
        <v>11</v>
      </c>
      <c r="D17" s="5" t="s">
        <v>11</v>
      </c>
      <c r="E17" s="5" t="s">
        <v>11</v>
      </c>
    </row>
    <row r="18" customFormat="false" ht="15" hidden="false" customHeight="false" outlineLevel="0" collapsed="false">
      <c r="A18" s="5" t="n">
        <v>5</v>
      </c>
      <c r="B18" s="5" t="s">
        <v>15</v>
      </c>
      <c r="C18" s="5" t="n">
        <v>147.6</v>
      </c>
      <c r="D18" s="5" t="s">
        <v>12</v>
      </c>
      <c r="E18" s="5" t="n">
        <v>5254.98</v>
      </c>
    </row>
    <row r="19" customFormat="false" ht="15" hidden="false" customHeight="false" outlineLevel="0" collapsed="false">
      <c r="A19" s="2"/>
      <c r="B19" s="2"/>
      <c r="C19" s="2"/>
      <c r="D19" s="2"/>
      <c r="E19" s="2"/>
    </row>
    <row r="20" customFormat="false" ht="15" hidden="false" customHeight="false" outlineLevel="0" collapsed="false">
      <c r="A20" s="2"/>
      <c r="B20" s="2" t="s">
        <v>43</v>
      </c>
      <c r="C20" s="2"/>
      <c r="D20" s="2"/>
      <c r="E20" s="2" t="s">
        <v>44</v>
      </c>
    </row>
  </sheetData>
  <mergeCells count="3">
    <mergeCell ref="A1:E1"/>
    <mergeCell ref="A3:E3"/>
    <mergeCell ref="A12:E12"/>
  </mergeCells>
  <printOptions headings="false" gridLines="false" gridLinesSet="true" horizontalCentered="false" verticalCentered="false"/>
  <pageMargins left="0.708333333333333" right="0.118055555555556" top="0.747916666666667" bottom="0.747916666666667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8" activeCellId="0" sqref="G8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18.57"/>
    <col collapsed="false" customWidth="true" hidden="false" outlineLevel="0" max="3" min="3" style="0" width="12.71"/>
    <col collapsed="false" customWidth="true" hidden="false" outlineLevel="0" max="4" min="4" style="0" width="19.14"/>
    <col collapsed="false" customWidth="true" hidden="false" outlineLevel="0" max="5" min="5" style="0" width="12.57"/>
  </cols>
  <sheetData>
    <row r="1" customFormat="false" ht="42" hidden="false" customHeight="true" outlineLevel="0" collapsed="false">
      <c r="A1" s="10" t="s">
        <v>45</v>
      </c>
      <c r="B1" s="10"/>
      <c r="C1" s="10"/>
      <c r="D1" s="10"/>
      <c r="E1" s="10"/>
    </row>
    <row r="2" customFormat="false" ht="15" hidden="false" customHeight="false" outlineLevel="0" collapsed="false">
      <c r="A2" s="10"/>
      <c r="B2" s="10"/>
      <c r="C2" s="10"/>
      <c r="D2" s="10"/>
      <c r="E2" s="10"/>
    </row>
    <row r="3" customFormat="false" ht="27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customFormat="false" ht="15.8" hidden="false" customHeight="false" outlineLevel="0" collapsed="false">
      <c r="A4" s="5" t="n">
        <v>1</v>
      </c>
      <c r="B4" s="5" t="s">
        <v>6</v>
      </c>
      <c r="C4" s="34" t="n">
        <v>153859</v>
      </c>
      <c r="D4" s="34" t="s">
        <v>46</v>
      </c>
      <c r="E4" s="34" t="n">
        <v>227834.4</v>
      </c>
    </row>
    <row r="5" customFormat="false" ht="15.8" hidden="false" customHeight="false" outlineLevel="0" collapsed="false">
      <c r="A5" s="5" t="n">
        <v>2</v>
      </c>
      <c r="B5" s="5" t="s">
        <v>8</v>
      </c>
      <c r="C5" s="34" t="n">
        <v>600.287</v>
      </c>
      <c r="D5" s="34" t="s">
        <v>9</v>
      </c>
      <c r="E5" s="34" t="n">
        <v>1551417.73</v>
      </c>
    </row>
    <row r="6" customFormat="false" ht="15.8" hidden="false" customHeight="false" outlineLevel="0" collapsed="false">
      <c r="A6" s="5" t="n">
        <v>3</v>
      </c>
      <c r="B6" s="5" t="s">
        <v>10</v>
      </c>
      <c r="C6" s="34" t="n">
        <v>23878.72</v>
      </c>
      <c r="D6" s="34" t="s">
        <v>47</v>
      </c>
      <c r="E6" s="35" t="n">
        <v>218841.72</v>
      </c>
    </row>
    <row r="7" customFormat="false" ht="15.8" hidden="false" customHeight="false" outlineLevel="0" collapsed="false">
      <c r="A7" s="5" t="n">
        <v>4</v>
      </c>
      <c r="B7" s="5" t="s">
        <v>13</v>
      </c>
      <c r="C7" s="34" t="n">
        <v>0</v>
      </c>
      <c r="D7" s="34"/>
      <c r="E7" s="34" t="n">
        <v>0</v>
      </c>
    </row>
    <row r="8" customFormat="false" ht="15.8" hidden="false" customHeight="false" outlineLevel="0" collapsed="false">
      <c r="A8" s="5" t="n">
        <v>5</v>
      </c>
      <c r="B8" s="5" t="s">
        <v>15</v>
      </c>
      <c r="C8" s="36" t="n">
        <v>3099</v>
      </c>
      <c r="D8" s="34" t="s">
        <v>47</v>
      </c>
      <c r="E8" s="35" t="n">
        <v>110375.9</v>
      </c>
    </row>
    <row r="9" customFormat="false" ht="15" hidden="false" customHeight="false" outlineLevel="0" collapsed="false">
      <c r="A9" s="2"/>
      <c r="B9" s="2"/>
      <c r="C9" s="2"/>
      <c r="D9" s="2"/>
      <c r="E9" s="2"/>
    </row>
    <row r="10" customFormat="false" ht="15" hidden="false" customHeight="false" outlineLevel="0" collapsed="false">
      <c r="A10" s="2"/>
      <c r="B10" s="2" t="s">
        <v>48</v>
      </c>
      <c r="C10" s="2"/>
      <c r="D10" s="2"/>
      <c r="E10" s="2" t="s">
        <v>49</v>
      </c>
    </row>
    <row r="11" customFormat="false" ht="15" hidden="false" customHeight="false" outlineLevel="0" collapsed="false">
      <c r="A11" s="2"/>
      <c r="B11" s="2"/>
      <c r="C11" s="2"/>
      <c r="D11" s="2"/>
      <c r="E11" s="2"/>
    </row>
    <row r="12" customFormat="false" ht="15" hidden="false" customHeight="false" outlineLevel="0" collapsed="false">
      <c r="A12" s="2"/>
      <c r="B12" s="2"/>
      <c r="C12" s="2"/>
      <c r="D12" s="2"/>
      <c r="E12" s="2"/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F6" activeCellId="0" sqref="F6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6.85"/>
    <col collapsed="false" customWidth="true" hidden="false" outlineLevel="0" max="2" min="2" style="0" width="19.43"/>
    <col collapsed="false" customWidth="true" hidden="false" outlineLevel="0" max="3" min="3" style="0" width="13"/>
    <col collapsed="false" customWidth="true" hidden="false" outlineLevel="0" max="4" min="4" style="0" width="19"/>
    <col collapsed="false" customWidth="true" hidden="false" outlineLevel="0" max="5" min="5" style="0" width="14.43"/>
    <col collapsed="false" customWidth="true" hidden="false" outlineLevel="0" max="6" min="6" style="0" width="14.85"/>
  </cols>
  <sheetData>
    <row r="1" customFormat="false" ht="42" hidden="false" customHeight="true" outlineLevel="0" collapsed="false">
      <c r="A1" s="10" t="s">
        <v>50</v>
      </c>
      <c r="B1" s="10"/>
      <c r="C1" s="10"/>
      <c r="D1" s="10"/>
      <c r="E1" s="10"/>
    </row>
    <row r="2" customFormat="false" ht="15" hidden="false" customHeight="false" outlineLevel="0" collapsed="false">
      <c r="A2" s="2"/>
      <c r="B2" s="2"/>
      <c r="C2" s="2"/>
      <c r="D2" s="3"/>
      <c r="E2" s="2"/>
      <c r="F2" s="2"/>
    </row>
    <row r="3" customFormat="false" ht="26.25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37" t="s">
        <v>51</v>
      </c>
      <c r="F3" s="37" t="s">
        <v>52</v>
      </c>
    </row>
    <row r="4" customFormat="false" ht="15.8" hidden="false" customHeight="false" outlineLevel="0" collapsed="false">
      <c r="A4" s="5" t="n">
        <v>1</v>
      </c>
      <c r="B4" s="5" t="s">
        <v>6</v>
      </c>
      <c r="C4" s="38" t="n">
        <f aca="false">296230+296230+177797+281175+281175+281175+274927</f>
        <v>1888709</v>
      </c>
      <c r="D4" s="39" t="s">
        <v>53</v>
      </c>
      <c r="E4" s="40" t="n">
        <f aca="false">609739.1+149516.8+57228.04+609739.1+302254.9+302254.9+302254.9+302254.9+488751.47</f>
        <v>3123994.11</v>
      </c>
      <c r="F4" s="38" t="n">
        <f aca="false">731686.92+179420.17+68673.65+731686.92+362705.88+362705.88+326705.88+326705.88+586501.76</f>
        <v>3676792.94</v>
      </c>
    </row>
    <row r="5" customFormat="false" ht="15" hidden="false" customHeight="false" outlineLevel="0" collapsed="false">
      <c r="A5" s="5" t="n">
        <v>2</v>
      </c>
      <c r="B5" s="5" t="s">
        <v>8</v>
      </c>
      <c r="C5" s="5" t="n">
        <v>0</v>
      </c>
      <c r="D5" s="5" t="s">
        <v>9</v>
      </c>
      <c r="E5" s="5" t="n">
        <v>0</v>
      </c>
      <c r="F5" s="5" t="n">
        <v>0</v>
      </c>
    </row>
    <row r="6" customFormat="false" ht="15.8" hidden="false" customHeight="false" outlineLevel="0" collapsed="false">
      <c r="A6" s="5" t="n">
        <v>3</v>
      </c>
      <c r="B6" s="5" t="s">
        <v>10</v>
      </c>
      <c r="C6" s="41" t="n">
        <f aca="false">324.22+1.19+106.35+46.9+106.35+46.9+106.35+46.9+70.07+95.86+51.55+304.42+79.93+81.7+86.31</f>
        <v>1555</v>
      </c>
      <c r="D6" s="42" t="s">
        <v>31</v>
      </c>
      <c r="E6" s="41" t="n">
        <f aca="false">3253.86+13.88+1248.18+566.77+640.88+566.77+640.88+566.77+817.48+1118.37+601.42+3569.58+3177.77</f>
        <v>16782.61</v>
      </c>
      <c r="F6" s="41" t="n">
        <f aca="false">1229.32+1256.55+1327.45+3904.63+13.88+1248.18+566.77+1248.18+566.77+1248.18+201+980.98+1342.04+721.7+4283.5</f>
        <v>20139.13</v>
      </c>
    </row>
    <row r="7" customFormat="false" ht="15" hidden="false" customHeight="false" outlineLevel="0" collapsed="false">
      <c r="A7" s="5" t="n">
        <v>4</v>
      </c>
      <c r="B7" s="5" t="s">
        <v>13</v>
      </c>
      <c r="C7" s="5" t="n">
        <v>0</v>
      </c>
      <c r="D7" s="5" t="s">
        <v>14</v>
      </c>
      <c r="E7" s="5" t="n">
        <v>0</v>
      </c>
      <c r="F7" s="5" t="n">
        <v>0</v>
      </c>
    </row>
    <row r="8" customFormat="false" ht="15" hidden="false" customHeight="false" outlineLevel="0" collapsed="false">
      <c r="A8" s="5" t="n">
        <v>5</v>
      </c>
      <c r="B8" s="5" t="s">
        <v>15</v>
      </c>
      <c r="C8" s="5" t="n">
        <v>0</v>
      </c>
      <c r="D8" s="5" t="s">
        <v>12</v>
      </c>
      <c r="E8" s="5" t="n">
        <v>0</v>
      </c>
      <c r="F8" s="5" t="n">
        <v>0</v>
      </c>
    </row>
    <row r="9" customFormat="false" ht="15" hidden="false" customHeight="false" outlineLevel="0" collapsed="false">
      <c r="A9" s="2"/>
      <c r="B9" s="2"/>
      <c r="C9" s="2"/>
      <c r="D9" s="2"/>
      <c r="E9" s="2"/>
      <c r="F9" s="2"/>
    </row>
    <row r="10" customFormat="false" ht="15" hidden="false" customHeight="false" outlineLevel="0" collapsed="false">
      <c r="A10" s="2"/>
      <c r="B10" s="2" t="s">
        <v>32</v>
      </c>
      <c r="C10" s="2"/>
      <c r="D10" s="2"/>
      <c r="E10" s="2" t="s">
        <v>54</v>
      </c>
      <c r="F10" s="2"/>
    </row>
    <row r="11" customFormat="false" ht="15" hidden="false" customHeight="false" outlineLevel="0" collapsed="false">
      <c r="A11" s="2"/>
      <c r="B11" s="2"/>
      <c r="C11" s="2"/>
      <c r="D11" s="2"/>
      <c r="E11" s="2"/>
      <c r="F11" s="2"/>
    </row>
    <row r="12" customFormat="false" ht="15" hidden="false" customHeight="false" outlineLevel="0" collapsed="false">
      <c r="A12" s="2"/>
      <c r="B12" s="2"/>
      <c r="C12" s="2"/>
      <c r="D12" s="2"/>
      <c r="E12" s="2"/>
      <c r="F12" s="2"/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71875" defaultRowHeight="12.8" zeroHeight="false" outlineLevelRow="0" outlineLevelCol="0"/>
  <cols>
    <col collapsed="false" customWidth="true" hidden="false" outlineLevel="0" max="2" min="2" style="0" width="19.11"/>
    <col collapsed="false" customWidth="true" hidden="false" outlineLevel="0" max="3" min="3" style="0" width="12.98"/>
    <col collapsed="false" customWidth="true" hidden="false" outlineLevel="0" max="4" min="4" style="0" width="15.19"/>
    <col collapsed="false" customWidth="true" hidden="false" outlineLevel="0" max="5" min="5" style="0" width="14.83"/>
  </cols>
  <sheetData>
    <row r="1" customFormat="false" ht="39.8" hidden="false" customHeight="true" outlineLevel="0" collapsed="false">
      <c r="A1" s="10" t="s">
        <v>55</v>
      </c>
      <c r="B1" s="10"/>
      <c r="C1" s="10"/>
      <c r="D1" s="10"/>
      <c r="E1" s="10"/>
      <c r="F1" s="2"/>
      <c r="G1" s="2"/>
      <c r="H1" s="2"/>
      <c r="I1" s="2"/>
      <c r="J1" s="2"/>
      <c r="K1" s="2"/>
      <c r="L1" s="2"/>
      <c r="M1" s="2"/>
    </row>
    <row r="2" customFormat="false" ht="15" hidden="false" customHeight="false" outlineLevel="0" collapsed="false">
      <c r="A2" s="10"/>
      <c r="B2" s="10"/>
      <c r="C2" s="10"/>
      <c r="D2" s="10"/>
      <c r="E2" s="10"/>
      <c r="F2" s="2"/>
      <c r="G2" s="2"/>
      <c r="H2" s="2"/>
      <c r="I2" s="2"/>
      <c r="J2" s="2"/>
      <c r="K2" s="2"/>
      <c r="L2" s="2"/>
      <c r="M2" s="2"/>
    </row>
    <row r="3" customFormat="false" ht="15" hidden="false" customHeight="false" outlineLevel="0" collapsed="false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2"/>
      <c r="G3" s="2"/>
      <c r="H3" s="2"/>
      <c r="I3" s="2"/>
      <c r="J3" s="2"/>
      <c r="K3" s="2"/>
      <c r="L3" s="2"/>
      <c r="M3" s="2"/>
    </row>
    <row r="4" customFormat="false" ht="15" hidden="false" customHeight="false" outlineLevel="0" collapsed="false">
      <c r="A4" s="12" t="n">
        <v>1</v>
      </c>
      <c r="B4" s="12" t="s">
        <v>6</v>
      </c>
      <c r="C4" s="12" t="n">
        <f aca="false">872+1984</f>
        <v>2856</v>
      </c>
      <c r="D4" s="12" t="s">
        <v>35</v>
      </c>
      <c r="E4" s="12" t="n">
        <f aca="false">730.31+1885.99+1661.6+4291.06</f>
        <v>8568.96</v>
      </c>
      <c r="F4" s="2"/>
      <c r="G4" s="2"/>
      <c r="H4" s="2"/>
      <c r="I4" s="2"/>
      <c r="J4" s="2"/>
      <c r="K4" s="2"/>
      <c r="L4" s="2"/>
      <c r="M4" s="2"/>
    </row>
    <row r="5" customFormat="false" ht="15" hidden="false" customHeight="false" outlineLevel="0" collapsed="false">
      <c r="A5" s="12" t="n">
        <v>2</v>
      </c>
      <c r="B5" s="12" t="s">
        <v>8</v>
      </c>
      <c r="C5" s="12" t="s">
        <v>11</v>
      </c>
      <c r="D5" s="12" t="s">
        <v>9</v>
      </c>
      <c r="E5" s="12" t="s">
        <v>11</v>
      </c>
      <c r="F5" s="2"/>
      <c r="G5" s="2"/>
      <c r="H5" s="2"/>
      <c r="I5" s="2"/>
      <c r="J5" s="2"/>
      <c r="K5" s="2"/>
      <c r="L5" s="2"/>
      <c r="M5" s="2"/>
    </row>
    <row r="6" customFormat="false" ht="15" hidden="false" customHeight="false" outlineLevel="0" collapsed="false">
      <c r="A6" s="12" t="n">
        <v>3</v>
      </c>
      <c r="B6" s="12" t="s">
        <v>10</v>
      </c>
      <c r="C6" s="12" t="s">
        <v>11</v>
      </c>
      <c r="D6" s="12" t="s">
        <v>12</v>
      </c>
      <c r="E6" s="12" t="s">
        <v>11</v>
      </c>
      <c r="F6" s="2"/>
      <c r="G6" s="2"/>
      <c r="H6" s="2"/>
      <c r="I6" s="2"/>
      <c r="J6" s="2"/>
      <c r="K6" s="2"/>
      <c r="L6" s="2"/>
      <c r="M6" s="2"/>
    </row>
    <row r="7" customFormat="false" ht="15" hidden="false" customHeight="false" outlineLevel="0" collapsed="false">
      <c r="A7" s="12" t="n">
        <v>4</v>
      </c>
      <c r="B7" s="12" t="s">
        <v>13</v>
      </c>
      <c r="C7" s="12" t="s">
        <v>11</v>
      </c>
      <c r="D7" s="12" t="s">
        <v>14</v>
      </c>
      <c r="E7" s="12" t="s">
        <v>11</v>
      </c>
      <c r="F7" s="2"/>
      <c r="G7" s="2"/>
      <c r="H7" s="2"/>
      <c r="I7" s="2"/>
      <c r="J7" s="2"/>
      <c r="K7" s="2"/>
      <c r="L7" s="2"/>
      <c r="M7" s="2"/>
    </row>
    <row r="8" customFormat="false" ht="15" hidden="false" customHeight="false" outlineLevel="0" collapsed="false">
      <c r="A8" s="12" t="n">
        <v>5</v>
      </c>
      <c r="B8" s="12" t="s">
        <v>15</v>
      </c>
      <c r="C8" s="12" t="n">
        <f aca="false">133+292</f>
        <v>425</v>
      </c>
      <c r="D8" s="12" t="s">
        <v>12</v>
      </c>
      <c r="E8" s="12" t="n">
        <f aca="false">2846.2+6248.8</f>
        <v>9095</v>
      </c>
      <c r="F8" s="2"/>
      <c r="G8" s="2"/>
      <c r="H8" s="2"/>
      <c r="I8" s="2"/>
      <c r="J8" s="2"/>
      <c r="K8" s="2"/>
      <c r="L8" s="2"/>
      <c r="M8" s="2"/>
    </row>
    <row r="9" customFormat="false" ht="15" hidden="false" customHeight="false" outlineLevel="0" collapsed="false">
      <c r="A9" s="12" t="n">
        <v>6</v>
      </c>
      <c r="B9" s="12" t="s">
        <v>56</v>
      </c>
      <c r="C9" s="43" t="n">
        <f aca="false">10+30</f>
        <v>40</v>
      </c>
      <c r="D9" s="44" t="s">
        <v>12</v>
      </c>
      <c r="E9" s="43" t="n">
        <f aca="false">154+462</f>
        <v>616</v>
      </c>
      <c r="F9" s="2"/>
      <c r="G9" s="2"/>
      <c r="H9" s="2"/>
      <c r="I9" s="2"/>
      <c r="J9" s="2"/>
      <c r="K9" s="2"/>
      <c r="L9" s="2"/>
      <c r="M9" s="2"/>
    </row>
    <row r="10" customFormat="false" ht="15" hidden="false" customHeight="false" outlineLevel="0" collapsed="false">
      <c r="F10" s="2"/>
      <c r="G10" s="2"/>
      <c r="H10" s="2"/>
      <c r="I10" s="2"/>
      <c r="J10" s="2"/>
      <c r="K10" s="2"/>
      <c r="L10" s="2"/>
      <c r="M10" s="2"/>
    </row>
    <row r="11" customFormat="false" ht="15" hidden="false" customHeight="false" outlineLevel="0" collapsed="false">
      <c r="F11" s="2"/>
      <c r="G11" s="2"/>
      <c r="H11" s="2"/>
      <c r="I11" s="2"/>
      <c r="J11" s="2"/>
      <c r="K11" s="2"/>
      <c r="L11" s="2"/>
      <c r="M11" s="2"/>
    </row>
    <row r="12" customFormat="false" ht="15" hidden="false" customHeight="false" outlineLevel="0" collapsed="false">
      <c r="B12" s="45" t="s">
        <v>57</v>
      </c>
      <c r="D12" s="46" t="s">
        <v>58</v>
      </c>
      <c r="F12" s="2"/>
      <c r="G12" s="2"/>
      <c r="H12" s="2"/>
      <c r="I12" s="2"/>
      <c r="J12" s="2"/>
      <c r="K12" s="2"/>
      <c r="L12" s="2"/>
      <c r="M12" s="2"/>
    </row>
    <row r="13" customFormat="false" ht="15" hidden="false" customHeight="fals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customFormat="false" ht="15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customFormat="false" ht="15" hidden="false" customHeight="false" outlineLevel="0" collapsed="false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customFormat="false" ht="15" hidden="false" customHeight="false" outlineLevel="0" collapsed="false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customFormat="false" ht="15" hidden="false" customHeight="false" outlineLevel="0" collapsed="false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customFormat="false" ht="15" hidden="false" customHeight="fals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customFormat="false" ht="15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customFormat="false" ht="15" hidden="false" customHeight="false" outlineLevel="0" collapsed="false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customFormat="false" ht="15" hidden="false" customHeight="false" outlineLevel="0" collapsed="fals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customFormat="false" ht="15" hidden="false" customHeight="false" outlineLevel="0" collapsed="false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customFormat="false" ht="15" hidden="false" customHeight="false" outlineLevel="0" collapsed="false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customFormat="false" ht="15" hidden="false" customHeight="fals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customFormat="false" ht="15" hidden="false" customHeight="fals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customFormat="false" ht="15" hidden="false" customHeight="fals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9" activeCellId="0" sqref="G9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7"/>
    <col collapsed="false" customWidth="true" hidden="false" outlineLevel="0" max="2" min="2" style="0" width="17.43"/>
    <col collapsed="false" customWidth="true" hidden="false" outlineLevel="0" max="3" min="3" style="0" width="12.14"/>
    <col collapsed="false" customWidth="true" hidden="false" outlineLevel="0" max="4" min="4" style="0" width="19.28"/>
    <col collapsed="false" customWidth="true" hidden="false" outlineLevel="0" max="5" min="5" style="0" width="14.28"/>
  </cols>
  <sheetData>
    <row r="1" customFormat="false" ht="54.75" hidden="false" customHeight="true" outlineLevel="0" collapsed="false">
      <c r="A1" s="1" t="s">
        <v>59</v>
      </c>
      <c r="B1" s="1"/>
      <c r="C1" s="1"/>
      <c r="D1" s="1"/>
      <c r="E1" s="1"/>
    </row>
    <row r="2" customFormat="false" ht="15" hidden="false" customHeight="false" outlineLevel="0" collapsed="false">
      <c r="A2" s="47"/>
      <c r="B2" s="2"/>
      <c r="C2" s="2"/>
      <c r="D2" s="3"/>
      <c r="E2" s="2"/>
    </row>
    <row r="3" customFormat="false" ht="25.5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customFormat="false" ht="15" hidden="false" customHeight="false" outlineLevel="0" collapsed="false">
      <c r="A4" s="5" t="n">
        <v>1</v>
      </c>
      <c r="B4" s="5" t="s">
        <v>6</v>
      </c>
      <c r="C4" s="5" t="n">
        <v>28941.65</v>
      </c>
      <c r="D4" s="5" t="s">
        <v>60</v>
      </c>
      <c r="E4" s="20" t="n">
        <v>99337.95</v>
      </c>
    </row>
    <row r="5" customFormat="false" ht="15" hidden="false" customHeight="false" outlineLevel="0" collapsed="false">
      <c r="A5" s="5" t="n">
        <v>2</v>
      </c>
      <c r="B5" s="5" t="s">
        <v>8</v>
      </c>
      <c r="C5" s="5" t="n">
        <v>184.869</v>
      </c>
      <c r="D5" s="5" t="s">
        <v>61</v>
      </c>
      <c r="E5" s="20" t="n">
        <v>491374.91</v>
      </c>
    </row>
    <row r="6" customFormat="false" ht="15" hidden="false" customHeight="false" outlineLevel="0" collapsed="false">
      <c r="A6" s="5" t="n">
        <v>3</v>
      </c>
      <c r="B6" s="5" t="s">
        <v>10</v>
      </c>
      <c r="C6" s="5" t="n">
        <v>1410.03</v>
      </c>
      <c r="D6" s="5" t="s">
        <v>31</v>
      </c>
      <c r="E6" s="20" t="n">
        <v>14931.14</v>
      </c>
    </row>
    <row r="7" customFormat="false" ht="15" hidden="false" customHeight="false" outlineLevel="0" collapsed="false">
      <c r="A7" s="5" t="n">
        <v>4</v>
      </c>
      <c r="B7" s="5" t="s">
        <v>13</v>
      </c>
      <c r="C7" s="5" t="n">
        <v>0.113</v>
      </c>
      <c r="D7" s="5" t="s">
        <v>20</v>
      </c>
      <c r="E7" s="5" t="n">
        <v>419.01</v>
      </c>
    </row>
    <row r="8" customFormat="false" ht="15" hidden="false" customHeight="false" outlineLevel="0" collapsed="false">
      <c r="A8" s="5" t="n">
        <v>5</v>
      </c>
      <c r="B8" s="5" t="s">
        <v>15</v>
      </c>
      <c r="C8" s="5" t="n">
        <v>361.8</v>
      </c>
      <c r="D8" s="5" t="s">
        <v>31</v>
      </c>
      <c r="E8" s="5" t="n">
        <v>12873.53</v>
      </c>
    </row>
    <row r="9" customFormat="false" ht="15" hidden="false" customHeight="false" outlineLevel="0" collapsed="false">
      <c r="A9" s="2"/>
      <c r="B9" s="2"/>
      <c r="C9" s="2"/>
      <c r="D9" s="2"/>
      <c r="E9" s="2"/>
    </row>
    <row r="10" customFormat="false" ht="15" hidden="false" customHeight="false" outlineLevel="0" collapsed="false">
      <c r="A10" s="2"/>
      <c r="B10" s="2" t="s">
        <v>32</v>
      </c>
      <c r="C10" s="2"/>
      <c r="D10" s="2"/>
      <c r="E10" s="2" t="s">
        <v>62</v>
      </c>
    </row>
    <row r="11" customFormat="false" ht="15" hidden="false" customHeight="false" outlineLevel="0" collapsed="false">
      <c r="A11" s="2"/>
      <c r="B11" s="2"/>
      <c r="C11" s="2"/>
      <c r="D11" s="2"/>
      <c r="E11" s="2"/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2540</TotalTime>
  <Application>LibreOffice/7.1.5.2$Linux_X86_64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2019-06-06T07:28:07Z</dcterms:created>
  <dc:creator>Середа-Вакулішина Наталія Анатоліївна</dc:creator>
  <dc:description/>
  <dc:language>ru-RU</dc:language>
  <cp:lastModifiedBy/>
  <cp:lastPrinted>2019-07-04T13:28:19Z</cp:lastPrinted>
  <dcterms:modified xsi:type="dcterms:W3CDTF">2021-08-06T13:49:03Z</dcterms:modified>
  <cp:revision>166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