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" sheetId="1" state="visible" r:id="rId2"/>
  </sheets>
  <definedNames>
    <definedName function="false" hidden="true" localSheetId="0" name="_xlnm._FilterDatabase" vbProcedure="false">Sheet!$A$3:$BI$26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<sst xmlns="http://schemas.openxmlformats.org/spreadsheetml/2006/main" count="702" uniqueCount="170">
  <si>
    <t xml:space="preserve">ПЛАН ЗАКУПІВЕЛЬ ТЕРИТОРІАЛЬНОГО ЦЕНТРУ СОЦІАЛЬНОГО ОБСЛУГОВУВАННЯ (НАДАННЯ СОЦІАЛЬНИХ ПОСЛУГ) ПОКРОВСЬКОЇ МІСЬКОЇ РАДИ ДНІПРОПЕТРОВСЬКОЇ ОБЛАСТІ НА 2024 РІК </t>
  </si>
  <si>
    <t xml:space="preserve">№</t>
  </si>
  <si>
    <t xml:space="preserve">Ідентифікатор закупівлі</t>
  </si>
  <si>
    <t xml:space="preserve">Ідентифікатор лота</t>
  </si>
  <si>
    <t xml:space="preserve">Узагальнена назва закупівлі</t>
  </si>
  <si>
    <t xml:space="preserve">Предмет закупівлі</t>
  </si>
  <si>
    <t xml:space="preserve">Річний план на</t>
  </si>
  <si>
    <t xml:space="preserve">Класифікатор</t>
  </si>
  <si>
    <t xml:space="preserve">Тип процедури</t>
  </si>
  <si>
    <t xml:space="preserve">КЕП</t>
  </si>
  <si>
    <t xml:space="preserve">Організатор</t>
  </si>
  <si>
    <t xml:space="preserve">ЄДРПОУ організатора</t>
  </si>
  <si>
    <t xml:space="preserve">Організатор закупівлі</t>
  </si>
  <si>
    <t xml:space="preserve">Основний контакт</t>
  </si>
  <si>
    <t xml:space="preserve">Всього запитань (без відповіді)</t>
  </si>
  <si>
    <t xml:space="preserve">Всього скарг (без рішення)</t>
  </si>
  <si>
    <t xml:space="preserve">Всього вимог (без рішення)</t>
  </si>
  <si>
    <t xml:space="preserve">Дата публікації закупівлі</t>
  </si>
  <si>
    <t xml:space="preserve">Дата уточнення з:</t>
  </si>
  <si>
    <t xml:space="preserve">Дата уточнення до:</t>
  </si>
  <si>
    <t xml:space="preserve">Прийом пропозицій з</t>
  </si>
  <si>
    <t xml:space="preserve">Прийом пропозицій до:</t>
  </si>
  <si>
    <t xml:space="preserve">Дата аукціону</t>
  </si>
  <si>
    <t xml:space="preserve">Кількість учасників аукціону</t>
  </si>
  <si>
    <t xml:space="preserve">Очікувана вартість закупівлі</t>
  </si>
  <si>
    <t xml:space="preserve">Очікувана вартість лота</t>
  </si>
  <si>
    <t xml:space="preserve">Кількість одиниць</t>
  </si>
  <si>
    <t xml:space="preserve">Очікувана вартість, одиниця</t>
  </si>
  <si>
    <t xml:space="preserve">Одиниця виміру</t>
  </si>
  <si>
    <t xml:space="preserve">Крок зниження</t>
  </si>
  <si>
    <t xml:space="preserve">Валюта</t>
  </si>
  <si>
    <t xml:space="preserve">З ПДВ</t>
  </si>
  <si>
    <t xml:space="preserve">Сума гарантії</t>
  </si>
  <si>
    <t xml:space="preserve">Нецінові критерії</t>
  </si>
  <si>
    <t xml:space="preserve">Пропозиція потенційного переможця (з найменшою ціною) грн</t>
  </si>
  <si>
    <t xml:space="preserve">Пропозиція потенційного переможця (з найменшою ціною) за одиницю грн</t>
  </si>
  <si>
    <t xml:space="preserve">Назва потенційного переможця (з найменшою ціною)</t>
  </si>
  <si>
    <t xml:space="preserve">Сума зниження, грн</t>
  </si>
  <si>
    <t xml:space="preserve">% зниження</t>
  </si>
  <si>
    <t xml:space="preserve">Фактичний переможець</t>
  </si>
  <si>
    <t xml:space="preserve">ЄДРПОУ переможця</t>
  </si>
  <si>
    <t xml:space="preserve">Електронна пошта переможця тендеру</t>
  </si>
  <si>
    <t xml:space="preserve">Контактний телефон переможця тендеру</t>
  </si>
  <si>
    <t xml:space="preserve">Посилання на редукціон</t>
  </si>
  <si>
    <t xml:space="preserve">Дата публікації повідомлення про намір укласти договір</t>
  </si>
  <si>
    <t xml:space="preserve">Укладання договору з (початкова дата для укладання договору):</t>
  </si>
  <si>
    <t xml:space="preserve">Укладання договору до (кінцева дата для укладання договору):</t>
  </si>
  <si>
    <t xml:space="preserve">Статус</t>
  </si>
  <si>
    <t xml:space="preserve">Дата закінчення процедури</t>
  </si>
  <si>
    <t xml:space="preserve">Номер договору</t>
  </si>
  <si>
    <t xml:space="preserve">Сума укладеного договору</t>
  </si>
  <si>
    <t xml:space="preserve">Строк поставки з:</t>
  </si>
  <si>
    <t xml:space="preserve">Строк поставки до:</t>
  </si>
  <si>
    <t xml:space="preserve">Дата підписання договору:</t>
  </si>
  <si>
    <t xml:space="preserve">Договір діє з:</t>
  </si>
  <si>
    <t xml:space="preserve">Договір діє до:</t>
  </si>
  <si>
    <t xml:space="preserve">Статус договору</t>
  </si>
  <si>
    <t xml:space="preserve">Причина скасування закупівлі</t>
  </si>
  <si>
    <t xml:space="preserve">Мої дії</t>
  </si>
  <si>
    <t xml:space="preserve">Всі учасники закупки</t>
  </si>
  <si>
    <t xml:space="preserve">Немає лотів</t>
  </si>
  <si>
    <t xml:space="preserve">Газове паливо (Газ скраплений (Пропан-бутан)</t>
  </si>
  <si>
    <t xml:space="preserve">2024</t>
  </si>
  <si>
    <t xml:space="preserve">09120000-6 Газове паливо</t>
  </si>
  <si>
    <t xml:space="preserve">Закупівля без використання електронної системи</t>
  </si>
  <si>
    <t xml:space="preserve">Так</t>
  </si>
  <si>
    <t xml:space="preserve">Територіальний центр соціального обслуговування (надання соціальних послуг) Покровської міської ради Дніпропетровської області</t>
  </si>
  <si>
    <t xml:space="preserve">21907980</t>
  </si>
  <si>
    <t xml:space="preserve">Тамара Журович</t>
  </si>
  <si>
    <t xml:space="preserve">0 (0)</t>
  </si>
  <si>
    <t xml:space="preserve">аукціон не передбачено</t>
  </si>
  <si>
    <t xml:space="preserve">літр</t>
  </si>
  <si>
    <t xml:space="preserve">не указано</t>
  </si>
  <si>
    <t xml:space="preserve">UAH</t>
  </si>
  <si>
    <t xml:space="preserve">Відсутнє</t>
  </si>
  <si>
    <t xml:space="preserve">Ні</t>
  </si>
  <si>
    <t xml:space="preserve">ПРИВАТНЕ ВИРОБНИЧО-КОМЕРЦІЙНЕ ПІДПРИЄМСТВО"ПРОМТЕХСНАБ"</t>
  </si>
  <si>
    <t xml:space="preserve">30093109</t>
  </si>
  <si>
    <t xml:space="preserve">завершено</t>
  </si>
  <si>
    <t xml:space="preserve">підписано</t>
  </si>
  <si>
    <t xml:space="preserve">,,</t>
  </si>
  <si>
    <t xml:space="preserve">спецедяг,захисний одяг тощо (рукавички господарські)</t>
  </si>
  <si>
    <t xml:space="preserve">18140000-2 Аксесуари до робочого одягу</t>
  </si>
  <si>
    <t xml:space="preserve">штука</t>
  </si>
  <si>
    <t xml:space="preserve">КОДРІН ОЛЕКСАНДР МИКОЛАЙОВИЧ</t>
  </si>
  <si>
    <t xml:space="preserve">2669805592</t>
  </si>
  <si>
    <t xml:space="preserve">спецедяг,захисний одяг тощо (гумові чоботи)</t>
  </si>
  <si>
    <t xml:space="preserve">18810000-0 Взуття різне, крім спортивного та захисного</t>
  </si>
  <si>
    <t xml:space="preserve">спецедяг,захисний одяг тощо (дощовик)</t>
  </si>
  <si>
    <t xml:space="preserve">18220000-7 Штормовий одяг</t>
  </si>
  <si>
    <t xml:space="preserve"> масляні засоби для ремонту службового автомобіля ГАЗ 2705</t>
  </si>
  <si>
    <t xml:space="preserve">09210000-4 Мастильні засоби</t>
  </si>
  <si>
    <t xml:space="preserve">ТКАЧ РУСЛАН АНАТОЛІЙОВИЧ</t>
  </si>
  <si>
    <t xml:space="preserve">2637805398</t>
  </si>
  <si>
    <t xml:space="preserve">5</t>
  </si>
  <si>
    <t xml:space="preserve">Запчастини  для ремонту службового автомобіля ГАЗ 2705</t>
  </si>
  <si>
    <t xml:space="preserve">34320000-6 Механічні запасні частини, крім двигунів і частин двигунів</t>
  </si>
  <si>
    <t xml:space="preserve">6</t>
  </si>
  <si>
    <t xml:space="preserve">Канцелярські товари </t>
  </si>
  <si>
    <t xml:space="preserve">30190000-7 Офісне устаткування та приладдя різне</t>
  </si>
  <si>
    <t xml:space="preserve">ТОВАРИСТВО З ОБМЕЖЕНОЮ ВІДПОВІДАЛЬНІСТЮ "СВІКОМ"</t>
  </si>
  <si>
    <t xml:space="preserve">37167117</t>
  </si>
  <si>
    <t xml:space="preserve">4</t>
  </si>
  <si>
    <t xml:space="preserve">Послуги з поточного ремонту та обслуговування комп'ютерної та організаційної техніки (58 послуг)</t>
  </si>
  <si>
    <t xml:space="preserve">Послуги з поточного ремонту та обслуговування комп'ютерної та організаційної техніки</t>
  </si>
  <si>
    <t xml:space="preserve">50320000-4 Послуги з ремонту і технічного обслуговування персональних комп’ютерів</t>
  </si>
  <si>
    <t xml:space="preserve">послуга</t>
  </si>
  <si>
    <t xml:space="preserve">ГОЛИК НАТАЛІЯ ВАЛЕРІЇВНА</t>
  </si>
  <si>
    <t xml:space="preserve">2696203381</t>
  </si>
  <si>
    <t xml:space="preserve">3</t>
  </si>
  <si>
    <t xml:space="preserve">Примірник та пакети оновлення до комп'ютерної програми " M.E.Dос"</t>
  </si>
  <si>
    <t xml:space="preserve">48311000-1 Пакети програмного забезпечення для систем управління документообігом</t>
  </si>
  <si>
    <t xml:space="preserve">ГАЛУШКО ЮРІЙ ВОЛОДИМИРОВИЧ</t>
  </si>
  <si>
    <t xml:space="preserve">2818809399</t>
  </si>
  <si>
    <t xml:space="preserve">ПРМ-21907980</t>
  </si>
  <si>
    <t xml:space="preserve">експлуатаційні послуги, пов'язані з утриманням будинків і споруд( збереження житлового будинку в цілому і санітарний стан прибудинкової території)</t>
  </si>
  <si>
    <t xml:space="preserve">98340000-8 Послуги з тимчасового розміщення (проживання) та офісні послуги</t>
  </si>
  <si>
    <t xml:space="preserve">ПОКРОВСЬКЕ МІСЬКЕ КОМУНАЛЬНЕ ПІДПРИЄМСТВО "ЖИТЛКОМСЕРВІС"</t>
  </si>
  <si>
    <t xml:space="preserve">41230763</t>
  </si>
  <si>
    <t xml:space="preserve">06/24</t>
  </si>
  <si>
    <t xml:space="preserve">відшкодування витрат за споживання електричної енергії</t>
  </si>
  <si>
    <t xml:space="preserve">98390000-3 Інші послуги</t>
  </si>
  <si>
    <t xml:space="preserve">07/24</t>
  </si>
  <si>
    <t xml:space="preserve">05/24</t>
  </si>
  <si>
    <t xml:space="preserve">04/24</t>
  </si>
  <si>
    <t xml:space="preserve">Послуги з управління  побутовими відходами в частині перевезення та видалення твердих побутових відходів (ТПВ)</t>
  </si>
  <si>
    <t xml:space="preserve">90510000-5 Утилізація/видалення сміття та поводження зі сміттям</t>
  </si>
  <si>
    <t xml:space="preserve">ТОВАРИСТВО З ДОДАТКОВОЮ ВІДПОВІДАЛЬНІСТЮ "ДНІПРОКОМУНТРАНС"</t>
  </si>
  <si>
    <t xml:space="preserve">02128158</t>
  </si>
  <si>
    <t xml:space="preserve">4П</t>
  </si>
  <si>
    <t xml:space="preserve">охоронні послуги</t>
  </si>
  <si>
    <t xml:space="preserve">79710000-4 Охоронні послуги</t>
  </si>
  <si>
    <t xml:space="preserve">УПРАВЛІННЯ ПОЛІЦІЇ ОХОРОНИ В ДНІПРОПЕТРОВСЬКІЙ ОБЛАСТІ</t>
  </si>
  <si>
    <t xml:space="preserve">40109168</t>
  </si>
  <si>
    <t xml:space="preserve">332/13-2024</t>
  </si>
  <si>
    <t xml:space="preserve">Розподіл електричної енергії</t>
  </si>
  <si>
    <t xml:space="preserve">65310000-9 Розподіл електричної енергії</t>
  </si>
  <si>
    <t xml:space="preserve">АКЦІОНЕРНЕ ТОВАРИСТВО "ДТЕК ДНІПРОВСЬКІ ЕЛЕКТРОМЕРЕЖІ"</t>
  </si>
  <si>
    <t xml:space="preserve">23359034</t>
  </si>
  <si>
    <t xml:space="preserve">1100000196243П-2024</t>
  </si>
  <si>
    <t xml:space="preserve">забезпечення утримання житлового будинку в цілому і санітарний стан прибудинкової території</t>
  </si>
  <si>
    <t xml:space="preserve">ТОВАРИСТВО З ОБМЕЖЕНОЮ ВІДПОВІДАЛЬНІСТЮ "УНІВЕРСАЛ-СЕРВІС 94"</t>
  </si>
  <si>
    <t xml:space="preserve">21894651</t>
  </si>
  <si>
    <t xml:space="preserve">2</t>
  </si>
  <si>
    <t xml:space="preserve"> теплова енергія</t>
  </si>
  <si>
    <t xml:space="preserve">09320000-8 Пара, гаряча вода та пов’язана продукція</t>
  </si>
  <si>
    <t xml:space="preserve">гігакалорія</t>
  </si>
  <si>
    <t xml:space="preserve">ТОВАРИСТВО З ОБМЕЖЕНОЮ ВІДПОВІДАЛЬНІСТЮ "АТЛАС АКТИВ"</t>
  </si>
  <si>
    <t xml:space="preserve">41226940</t>
  </si>
  <si>
    <t xml:space="preserve">АТЛ-0312-П</t>
  </si>
  <si>
    <t xml:space="preserve">Послуги з постійного доступу до мережі інтернет </t>
  </si>
  <si>
    <t xml:space="preserve">72410000-7 Послуги провайдерів</t>
  </si>
  <si>
    <t xml:space="preserve">місяць</t>
  </si>
  <si>
    <t xml:space="preserve">ТОЛСТУНОВ ВОЛОДИМИР ОЛЕКСІЙОВИЧ</t>
  </si>
  <si>
    <t xml:space="preserve">2462506970</t>
  </si>
  <si>
    <t xml:space="preserve">1</t>
  </si>
  <si>
    <t xml:space="preserve">Електрична енергія </t>
  </si>
  <si>
    <t xml:space="preserve">09310000-5 Електрична енергія</t>
  </si>
  <si>
    <t xml:space="preserve">Кіловат-година</t>
  </si>
  <si>
    <t xml:space="preserve">ТОВАРИСТВО З ОБМЕЖЕНОЮ ВІДПОВІДАЛЬНІСТЮ "ДНІПРОВСЬКІ ЕНЕРГЕТИЧНІ ПОСЛУГИ"</t>
  </si>
  <si>
    <t xml:space="preserve">42082379</t>
  </si>
  <si>
    <t xml:space="preserve">113/2024</t>
  </si>
  <si>
    <t xml:space="preserve">централізоване водовідведення</t>
  </si>
  <si>
    <t xml:space="preserve">90430000-0 Послуги з відведення стічних вод</t>
  </si>
  <si>
    <t xml:space="preserve">метри кубічні</t>
  </si>
  <si>
    <t xml:space="preserve">МІСЬКЕ КОМУНАЛЬНЕ ПІДПРИЄМСТВО "ПОКРОВСЬКЕ ВИРОБНИЧЕ УПРАВЛІННЯ ВОДОПРОВІДНО-КАНАЛІЗАЦІЙНОГО ГОСПОДАРСТВА"</t>
  </si>
  <si>
    <t xml:space="preserve">03341351</t>
  </si>
  <si>
    <t xml:space="preserve">285</t>
  </si>
  <si>
    <t xml:space="preserve">централізоване водопостачання</t>
  </si>
  <si>
    <t xml:space="preserve">65110000-7 Розподіл води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</si>
</sst>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"/>
    <numFmt numFmtId="166" formatCode="General"/>
    <numFmt numFmtId="167" formatCode="dd\.mm\.yyyy"/>
    <numFmt numFmtId="168" formatCode="#,##0.00"/>
    <numFmt numFmtId="169" formatCode="dd\.mm\.yyyy\ hh:mm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0"/>
      <charset val="1"/>
    </font>
    <font>
      <sz val="10"/>
      <color rgb="FF0000FF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8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0080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my.zakupivli.pro/remote/dispatcher/state_purchase_view/50381733" TargetMode="External"/><Relationship Id="rId2" Type="http://schemas.openxmlformats.org/officeDocument/2006/relationships/hyperlink" Target="https://my.zakupivli.pro/remote/dispatcher/state_purchase_view/50301148" TargetMode="External"/><Relationship Id="rId3" Type="http://schemas.openxmlformats.org/officeDocument/2006/relationships/hyperlink" Target="https://my.zakupivli.pro/remote/dispatcher/state_purchase_view/50300501" TargetMode="External"/><Relationship Id="rId4" Type="http://schemas.openxmlformats.org/officeDocument/2006/relationships/hyperlink" Target="https://my.zakupivli.pro/remote/dispatcher/state_purchase_view/50299947" TargetMode="External"/><Relationship Id="rId5" Type="http://schemas.openxmlformats.org/officeDocument/2006/relationships/hyperlink" Target="https://my.zakupivli.pro/remote/dispatcher/state_purchase_view/49877653" TargetMode="External"/><Relationship Id="rId6" Type="http://schemas.openxmlformats.org/officeDocument/2006/relationships/hyperlink" Target="https://my.zakupivli.pro/remote/dispatcher/state_purchase_view/49877385" TargetMode="External"/><Relationship Id="rId7" Type="http://schemas.openxmlformats.org/officeDocument/2006/relationships/hyperlink" Target="https://my.zakupivli.pro/remote/dispatcher/state_purchase_view/49876933" TargetMode="External"/><Relationship Id="rId8" Type="http://schemas.openxmlformats.org/officeDocument/2006/relationships/hyperlink" Target="https://my.zakupivli.pro/remote/dispatcher/state_purchase_view/49847937" TargetMode="External"/><Relationship Id="rId9" Type="http://schemas.openxmlformats.org/officeDocument/2006/relationships/hyperlink" Target="https://my.zakupivli.pro/remote/dispatcher/state_purchase_view/49644665" TargetMode="External"/><Relationship Id="rId10" Type="http://schemas.openxmlformats.org/officeDocument/2006/relationships/hyperlink" Target="https://my.zakupivli.pro/remote/dispatcher/state_purchase_view/49004645" TargetMode="External"/><Relationship Id="rId11" Type="http://schemas.openxmlformats.org/officeDocument/2006/relationships/hyperlink" Target="https://my.zakupivli.pro/remote/dispatcher/state_purchase_view/48558018" TargetMode="External"/><Relationship Id="rId12" Type="http://schemas.openxmlformats.org/officeDocument/2006/relationships/hyperlink" Target="https://my.zakupivli.pro/remote/dispatcher/state_purchase_view/48557659" TargetMode="External"/><Relationship Id="rId13" Type="http://schemas.openxmlformats.org/officeDocument/2006/relationships/hyperlink" Target="https://my.zakupivli.pro/remote/dispatcher/state_purchase_view/48556701" TargetMode="External"/><Relationship Id="rId14" Type="http://schemas.openxmlformats.org/officeDocument/2006/relationships/hyperlink" Target="https://my.zakupivli.pro/remote/dispatcher/state_purchase_view/48555238" TargetMode="External"/><Relationship Id="rId15" Type="http://schemas.openxmlformats.org/officeDocument/2006/relationships/hyperlink" Target="https://my.zakupivli.pro/remote/dispatcher/state_purchase_view/48493869" TargetMode="External"/><Relationship Id="rId16" Type="http://schemas.openxmlformats.org/officeDocument/2006/relationships/hyperlink" Target="https://my.zakupivli.pro/remote/dispatcher/state_purchase_view/48492948" TargetMode="External"/><Relationship Id="rId17" Type="http://schemas.openxmlformats.org/officeDocument/2006/relationships/hyperlink" Target="https://my.zakupivli.pro/remote/dispatcher/state_purchase_view/48492630" TargetMode="External"/><Relationship Id="rId18" Type="http://schemas.openxmlformats.org/officeDocument/2006/relationships/hyperlink" Target="https://my.zakupivli.pro/remote/dispatcher/state_purchase_view/48460304" TargetMode="External"/><Relationship Id="rId19" Type="http://schemas.openxmlformats.org/officeDocument/2006/relationships/hyperlink" Target="https://my.zakupivli.pro/remote/dispatcher/state_purchase_view/48408947" TargetMode="External"/><Relationship Id="rId20" Type="http://schemas.openxmlformats.org/officeDocument/2006/relationships/hyperlink" Target="https://my.zakupivli.pro/remote/dispatcher/state_purchase_view/48306839" TargetMode="External"/><Relationship Id="rId21" Type="http://schemas.openxmlformats.org/officeDocument/2006/relationships/hyperlink" Target="https://my.zakupivli.pro/remote/dispatcher/state_purchase_view/48303427" TargetMode="External"/><Relationship Id="rId22" Type="http://schemas.openxmlformats.org/officeDocument/2006/relationships/hyperlink" Target="https://my.zakupivli.pro/remote/dispatcher/state_purchase_view/48256023" TargetMode="External"/><Relationship Id="rId23" Type="http://schemas.openxmlformats.org/officeDocument/2006/relationships/hyperlink" Target="https://my.zakupivli.pro/remote/dispatcher/state_purchase_view/48253434" TargetMode="External"/><Relationship Id="rId24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I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11.43359375" defaultRowHeight="13.8" zeroHeight="false" outlineLevelRow="0" outlineLevelCol="0"/>
  <cols>
    <col collapsed="false" customWidth="true" hidden="false" outlineLevel="0" max="1" min="1" style="1" width="5.01"/>
    <col collapsed="false" customWidth="true" hidden="false" outlineLevel="0" max="3" min="2" style="0" width="25"/>
    <col collapsed="false" customWidth="true" hidden="false" outlineLevel="0" max="5" min="4" style="0" width="35"/>
    <col collapsed="false" customWidth="true" hidden="false" outlineLevel="0" max="6" min="6" style="1" width="11.81"/>
    <col collapsed="false" customWidth="true" hidden="false" outlineLevel="0" max="7" min="7" style="0" width="35"/>
    <col collapsed="false" customWidth="true" hidden="false" outlineLevel="0" max="8" min="8" style="0" width="30.01"/>
    <col collapsed="false" customWidth="true" hidden="false" outlineLevel="0" max="9" min="9" style="0" width="5.01"/>
    <col collapsed="false" customWidth="true" hidden="false" outlineLevel="0" max="10" min="10" style="0" width="30.01"/>
    <col collapsed="false" customWidth="true" hidden="false" outlineLevel="0" max="11" min="11" style="0" width="15"/>
    <col collapsed="false" customWidth="true" hidden="false" outlineLevel="0" max="13" min="12" style="0" width="19.99"/>
    <col collapsed="false" customWidth="true" hidden="false" outlineLevel="0" max="16" min="14" style="0" width="5.01"/>
    <col collapsed="false" customWidth="true" hidden="false" outlineLevel="0" max="17" min="17" style="1" width="14.86"/>
    <col collapsed="false" customWidth="true" hidden="false" outlineLevel="0" max="21" min="18" style="0" width="10"/>
    <col collapsed="false" customWidth="true" hidden="false" outlineLevel="0" max="22" min="22" style="0" width="25"/>
    <col collapsed="false" customWidth="true" hidden="false" outlineLevel="0" max="23" min="23" style="0" width="10"/>
    <col collapsed="false" customWidth="true" hidden="false" outlineLevel="0" max="25" min="24" style="0" width="15"/>
    <col collapsed="false" customWidth="true" hidden="false" outlineLevel="0" max="26" min="26" style="0" width="10"/>
    <col collapsed="false" customWidth="true" hidden="false" outlineLevel="0" max="29" min="27" style="0" width="15"/>
    <col collapsed="false" customWidth="true" hidden="false" outlineLevel="0" max="30" min="30" style="0" width="10"/>
    <col collapsed="false" customWidth="true" hidden="false" outlineLevel="0" max="31" min="31" style="0" width="15"/>
    <col collapsed="false" customWidth="true" hidden="false" outlineLevel="0" max="33" min="32" style="0" width="19.99"/>
    <col collapsed="false" customWidth="true" hidden="false" outlineLevel="0" max="35" min="34" style="0" width="15"/>
    <col collapsed="false" customWidth="true" hidden="false" outlineLevel="0" max="36" min="36" style="0" width="19.99"/>
    <col collapsed="false" customWidth="true" hidden="false" outlineLevel="0" max="37" min="37" style="0" width="15"/>
    <col collapsed="false" customWidth="true" hidden="false" outlineLevel="0" max="38" min="38" style="0" width="10"/>
    <col collapsed="false" customWidth="true" hidden="false" outlineLevel="0" max="39" min="39" style="0" width="33.34"/>
    <col collapsed="false" customWidth="true" hidden="false" outlineLevel="0" max="40" min="40" style="0" width="15"/>
    <col collapsed="false" customWidth="true" hidden="false" outlineLevel="0" max="41" min="41" style="0" width="19.99"/>
    <col collapsed="false" customWidth="true" hidden="false" outlineLevel="0" max="42" min="42" style="0" width="10"/>
    <col collapsed="false" customWidth="true" hidden="false" outlineLevel="0" max="43" min="43" style="0" width="15"/>
    <col collapsed="false" customWidth="true" hidden="false" outlineLevel="0" max="45" min="44" style="0" width="10"/>
    <col collapsed="false" customWidth="true" hidden="false" outlineLevel="0" max="46" min="46" style="0" width="15"/>
    <col collapsed="false" customWidth="true" hidden="false" outlineLevel="0" max="48" min="47" style="0" width="10"/>
    <col collapsed="false" customWidth="true" hidden="false" outlineLevel="0" max="49" min="49" style="0" width="19.99"/>
    <col collapsed="false" customWidth="true" hidden="false" outlineLevel="0" max="52" min="50" style="0" width="15"/>
    <col collapsed="false" customWidth="true" hidden="false" outlineLevel="0" max="54" min="53" style="0" width="10"/>
    <col collapsed="false" customWidth="true" hidden="false" outlineLevel="0" max="56" min="55" style="1" width="19.99"/>
    <col collapsed="false" customWidth="true" hidden="false" outlineLevel="0" max="57" min="57" style="0" width="15"/>
    <col collapsed="false" customWidth="true" hidden="false" outlineLevel="0" max="58" min="58" style="0" width="10"/>
    <col collapsed="false" customWidth="true" hidden="false" outlineLevel="0" max="59" min="59" style="0" width="19.99"/>
    <col collapsed="false" customWidth="true" hidden="false" outlineLevel="0" max="60" min="60" style="0" width="10.97"/>
    <col collapsed="false" customWidth="true" hidden="false" outlineLevel="0" max="61" min="61" style="0" width="19.45"/>
  </cols>
  <sheetData>
    <row r="1" customFormat="false" ht="13.8" hidden="false" customHeight="false" outlineLevel="0" collapsed="false">
      <c r="A1" s="2" t="s">
        <v>0</v>
      </c>
    </row>
    <row r="2" customFormat="false" ht="13.8" hidden="false" customHeight="false" outlineLevel="0" collapsed="false">
      <c r="A2" s="3"/>
    </row>
    <row r="3" s="5" customFormat="true" ht="35.05" hidden="false" customHeight="true" outlineLevel="0" collapsed="false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  <c r="AE3" s="4" t="s">
        <v>31</v>
      </c>
      <c r="AF3" s="4" t="s">
        <v>32</v>
      </c>
      <c r="AG3" s="4" t="s">
        <v>33</v>
      </c>
      <c r="AH3" s="4" t="s">
        <v>34</v>
      </c>
      <c r="AI3" s="4" t="s">
        <v>35</v>
      </c>
      <c r="AJ3" s="4" t="s">
        <v>36</v>
      </c>
      <c r="AK3" s="4" t="s">
        <v>37</v>
      </c>
      <c r="AL3" s="4" t="s">
        <v>38</v>
      </c>
      <c r="AM3" s="4" t="s">
        <v>39</v>
      </c>
      <c r="AN3" s="4" t="s">
        <v>40</v>
      </c>
      <c r="AO3" s="4" t="s">
        <v>41</v>
      </c>
      <c r="AP3" s="4" t="s">
        <v>42</v>
      </c>
      <c r="AQ3" s="4" t="s">
        <v>37</v>
      </c>
      <c r="AR3" s="4" t="s">
        <v>38</v>
      </c>
      <c r="AS3" s="4" t="s">
        <v>43</v>
      </c>
      <c r="AT3" s="4" t="s">
        <v>44</v>
      </c>
      <c r="AU3" s="4" t="s">
        <v>45</v>
      </c>
      <c r="AV3" s="4" t="s">
        <v>46</v>
      </c>
      <c r="AW3" s="4" t="s">
        <v>47</v>
      </c>
      <c r="AX3" s="4" t="s">
        <v>48</v>
      </c>
      <c r="AY3" s="4" t="s">
        <v>49</v>
      </c>
      <c r="AZ3" s="4" t="s">
        <v>50</v>
      </c>
      <c r="BA3" s="4" t="s">
        <v>51</v>
      </c>
      <c r="BB3" s="4" t="s">
        <v>52</v>
      </c>
      <c r="BC3" s="4" t="s">
        <v>53</v>
      </c>
      <c r="BD3" s="4" t="s">
        <v>54</v>
      </c>
      <c r="BE3" s="4" t="s">
        <v>55</v>
      </c>
      <c r="BF3" s="4" t="s">
        <v>56</v>
      </c>
      <c r="BG3" s="4" t="s">
        <v>57</v>
      </c>
      <c r="BH3" s="4" t="s">
        <v>58</v>
      </c>
      <c r="BI3" s="4" t="s">
        <v>59</v>
      </c>
    </row>
    <row r="4" customFormat="false" ht="13.8" hidden="false" customHeight="false" outlineLevel="0" collapsed="false">
      <c r="A4" s="6" t="n">
        <v>1</v>
      </c>
      <c r="B4" s="7" t="str">
        <f aca="false">HYPERLINK("https://my.zakupivli.pro/remote/dispatcher/state_purchase_view/50381733", "UA-2024-04-12-002010-a")</f>
        <v>UA-2024-04-12-002010-a</v>
      </c>
      <c r="C4" s="8" t="s">
        <v>60</v>
      </c>
      <c r="D4" s="9" t="s">
        <v>61</v>
      </c>
      <c r="E4" s="9" t="s">
        <v>61</v>
      </c>
      <c r="F4" s="10" t="s">
        <v>62</v>
      </c>
      <c r="G4" s="9" t="s">
        <v>63</v>
      </c>
      <c r="H4" s="9" t="s">
        <v>64</v>
      </c>
      <c r="I4" s="9" t="s">
        <v>65</v>
      </c>
      <c r="J4" s="9" t="s">
        <v>66</v>
      </c>
      <c r="K4" s="9" t="s">
        <v>67</v>
      </c>
      <c r="L4" s="9" t="s">
        <v>68</v>
      </c>
      <c r="M4" s="9" t="s">
        <v>68</v>
      </c>
      <c r="N4" s="9" t="s">
        <v>69</v>
      </c>
      <c r="O4" s="9" t="s">
        <v>69</v>
      </c>
      <c r="P4" s="9" t="s">
        <v>69</v>
      </c>
      <c r="Q4" s="11" t="n">
        <v>45394</v>
      </c>
      <c r="R4" s="9"/>
      <c r="S4" s="9"/>
      <c r="T4" s="9"/>
      <c r="U4" s="9"/>
      <c r="V4" s="9" t="s">
        <v>70</v>
      </c>
      <c r="W4" s="12" t="n">
        <v>1</v>
      </c>
      <c r="X4" s="13" t="n">
        <v>50436</v>
      </c>
      <c r="Y4" s="9" t="s">
        <v>60</v>
      </c>
      <c r="Z4" s="9" t="n">
        <v>1800</v>
      </c>
      <c r="AA4" s="13" t="n">
        <v>28.02</v>
      </c>
      <c r="AB4" s="9" t="s">
        <v>71</v>
      </c>
      <c r="AC4" s="9" t="s">
        <v>72</v>
      </c>
      <c r="AD4" s="9" t="s">
        <v>73</v>
      </c>
      <c r="AE4" s="9" t="s">
        <v>65</v>
      </c>
      <c r="AF4" s="9" t="s">
        <v>74</v>
      </c>
      <c r="AG4" s="9" t="s">
        <v>75</v>
      </c>
      <c r="AH4" s="13" t="n">
        <v>50436</v>
      </c>
      <c r="AI4" s="13" t="n">
        <v>28.02</v>
      </c>
      <c r="AJ4" s="9"/>
      <c r="AK4" s="9"/>
      <c r="AL4" s="9"/>
      <c r="AM4" s="9" t="s">
        <v>76</v>
      </c>
      <c r="AN4" s="9" t="s">
        <v>77</v>
      </c>
      <c r="AO4" s="9"/>
      <c r="AP4" s="9"/>
      <c r="AQ4" s="9"/>
      <c r="AR4" s="9"/>
      <c r="AS4" s="8"/>
      <c r="AT4" s="9"/>
      <c r="AU4" s="9"/>
      <c r="AV4" s="9"/>
      <c r="AW4" s="9" t="s">
        <v>78</v>
      </c>
      <c r="AX4" s="14" t="n">
        <v>45394.4241489165</v>
      </c>
      <c r="AY4" s="9"/>
      <c r="AZ4" s="13" t="n">
        <v>50436</v>
      </c>
      <c r="BA4" s="15" t="n">
        <v>45394</v>
      </c>
      <c r="BB4" s="15" t="n">
        <v>45657</v>
      </c>
      <c r="BC4" s="11" t="n">
        <v>45394</v>
      </c>
      <c r="BD4" s="11" t="n">
        <v>45394</v>
      </c>
      <c r="BE4" s="9"/>
      <c r="BF4" s="9" t="s">
        <v>79</v>
      </c>
      <c r="BG4" s="9"/>
      <c r="BH4" s="9"/>
      <c r="BI4" s="9" t="s">
        <v>80</v>
      </c>
    </row>
    <row r="5" customFormat="false" ht="13.8" hidden="false" customHeight="false" outlineLevel="0" collapsed="false">
      <c r="A5" s="6" t="n">
        <v>2</v>
      </c>
      <c r="B5" s="7" t="str">
        <f aca="false">HYPERLINK("https://my.zakupivli.pro/remote/dispatcher/state_purchase_view/50301148", "UA-2024-04-09-004742-a")</f>
        <v>UA-2024-04-09-004742-a</v>
      </c>
      <c r="C5" s="8" t="s">
        <v>60</v>
      </c>
      <c r="D5" s="9" t="s">
        <v>81</v>
      </c>
      <c r="E5" s="9" t="s">
        <v>81</v>
      </c>
      <c r="F5" s="10" t="s">
        <v>62</v>
      </c>
      <c r="G5" s="9" t="s">
        <v>82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68</v>
      </c>
      <c r="N5" s="9" t="s">
        <v>69</v>
      </c>
      <c r="O5" s="9" t="s">
        <v>69</v>
      </c>
      <c r="P5" s="9" t="s">
        <v>69</v>
      </c>
      <c r="Q5" s="11" t="n">
        <v>45391</v>
      </c>
      <c r="R5" s="9"/>
      <c r="S5" s="9"/>
      <c r="T5" s="9"/>
      <c r="U5" s="9"/>
      <c r="V5" s="9" t="s">
        <v>70</v>
      </c>
      <c r="W5" s="12" t="n">
        <v>1</v>
      </c>
      <c r="X5" s="13" t="n">
        <v>8000</v>
      </c>
      <c r="Y5" s="9" t="s">
        <v>60</v>
      </c>
      <c r="Z5" s="9" t="n">
        <v>320</v>
      </c>
      <c r="AA5" s="13" t="n">
        <v>25</v>
      </c>
      <c r="AB5" s="9" t="s">
        <v>83</v>
      </c>
      <c r="AC5" s="9" t="s">
        <v>72</v>
      </c>
      <c r="AD5" s="9" t="s">
        <v>73</v>
      </c>
      <c r="AE5" s="9" t="s">
        <v>75</v>
      </c>
      <c r="AF5" s="9" t="s">
        <v>74</v>
      </c>
      <c r="AG5" s="9" t="s">
        <v>75</v>
      </c>
      <c r="AH5" s="13" t="n">
        <v>8000</v>
      </c>
      <c r="AI5" s="13" t="n">
        <v>25</v>
      </c>
      <c r="AJ5" s="9"/>
      <c r="AK5" s="9"/>
      <c r="AL5" s="9"/>
      <c r="AM5" s="9" t="s">
        <v>84</v>
      </c>
      <c r="AN5" s="9" t="s">
        <v>85</v>
      </c>
      <c r="AO5" s="9"/>
      <c r="AP5" s="9"/>
      <c r="AQ5" s="9"/>
      <c r="AR5" s="9"/>
      <c r="AS5" s="8"/>
      <c r="AT5" s="9"/>
      <c r="AU5" s="9"/>
      <c r="AV5" s="9"/>
      <c r="AW5" s="9" t="s">
        <v>78</v>
      </c>
      <c r="AX5" s="14" t="n">
        <v>45391.498148274</v>
      </c>
      <c r="AY5" s="9"/>
      <c r="AZ5" s="13" t="n">
        <v>8000</v>
      </c>
      <c r="BA5" s="15" t="n">
        <v>45390</v>
      </c>
      <c r="BB5" s="15" t="n">
        <v>45412</v>
      </c>
      <c r="BC5" s="11" t="n">
        <v>45390</v>
      </c>
      <c r="BD5" s="11" t="n">
        <v>45390</v>
      </c>
      <c r="BE5" s="9"/>
      <c r="BF5" s="9" t="s">
        <v>79</v>
      </c>
      <c r="BG5" s="9"/>
      <c r="BH5" s="9"/>
      <c r="BI5" s="9" t="s">
        <v>80</v>
      </c>
    </row>
    <row r="6" customFormat="false" ht="13.8" hidden="false" customHeight="false" outlineLevel="0" collapsed="false">
      <c r="A6" s="6" t="n">
        <v>3</v>
      </c>
      <c r="B6" s="7" t="str">
        <f aca="false">HYPERLINK("https://my.zakupivli.pro/remote/dispatcher/state_purchase_view/50300501", "UA-2024-04-09-004428-a")</f>
        <v>UA-2024-04-09-004428-a</v>
      </c>
      <c r="C6" s="8" t="s">
        <v>60</v>
      </c>
      <c r="D6" s="9" t="s">
        <v>86</v>
      </c>
      <c r="E6" s="9" t="s">
        <v>86</v>
      </c>
      <c r="F6" s="10" t="s">
        <v>62</v>
      </c>
      <c r="G6" s="9" t="s">
        <v>87</v>
      </c>
      <c r="H6" s="9" t="s">
        <v>64</v>
      </c>
      <c r="I6" s="9" t="s">
        <v>65</v>
      </c>
      <c r="J6" s="9" t="s">
        <v>66</v>
      </c>
      <c r="K6" s="9" t="s">
        <v>67</v>
      </c>
      <c r="L6" s="9" t="s">
        <v>68</v>
      </c>
      <c r="M6" s="9" t="s">
        <v>68</v>
      </c>
      <c r="N6" s="9" t="s">
        <v>69</v>
      </c>
      <c r="O6" s="9" t="s">
        <v>69</v>
      </c>
      <c r="P6" s="9" t="s">
        <v>69</v>
      </c>
      <c r="Q6" s="11" t="n">
        <v>45391</v>
      </c>
      <c r="R6" s="9"/>
      <c r="S6" s="9"/>
      <c r="T6" s="9"/>
      <c r="U6" s="9"/>
      <c r="V6" s="9" t="s">
        <v>70</v>
      </c>
      <c r="W6" s="12" t="n">
        <v>1</v>
      </c>
      <c r="X6" s="13" t="n">
        <v>10050</v>
      </c>
      <c r="Y6" s="9" t="s">
        <v>60</v>
      </c>
      <c r="Z6" s="9" t="n">
        <v>30</v>
      </c>
      <c r="AA6" s="13" t="n">
        <v>335</v>
      </c>
      <c r="AB6" s="9" t="s">
        <v>83</v>
      </c>
      <c r="AC6" s="9" t="s">
        <v>72</v>
      </c>
      <c r="AD6" s="9" t="s">
        <v>73</v>
      </c>
      <c r="AE6" s="9" t="s">
        <v>75</v>
      </c>
      <c r="AF6" s="9" t="s">
        <v>74</v>
      </c>
      <c r="AG6" s="9" t="s">
        <v>75</v>
      </c>
      <c r="AH6" s="13" t="n">
        <v>10050</v>
      </c>
      <c r="AI6" s="13" t="n">
        <v>335</v>
      </c>
      <c r="AJ6" s="9"/>
      <c r="AK6" s="9"/>
      <c r="AL6" s="9"/>
      <c r="AM6" s="9" t="s">
        <v>84</v>
      </c>
      <c r="AN6" s="9" t="s">
        <v>85</v>
      </c>
      <c r="AO6" s="9"/>
      <c r="AP6" s="9"/>
      <c r="AQ6" s="9"/>
      <c r="AR6" s="9"/>
      <c r="AS6" s="8"/>
      <c r="AT6" s="9"/>
      <c r="AU6" s="9"/>
      <c r="AV6" s="9"/>
      <c r="AW6" s="9" t="s">
        <v>78</v>
      </c>
      <c r="AX6" s="14" t="n">
        <v>45391.4868724412</v>
      </c>
      <c r="AY6" s="9"/>
      <c r="AZ6" s="13" t="n">
        <v>10050</v>
      </c>
      <c r="BA6" s="15" t="n">
        <v>45390</v>
      </c>
      <c r="BB6" s="15" t="n">
        <v>45412</v>
      </c>
      <c r="BC6" s="11" t="n">
        <v>45390</v>
      </c>
      <c r="BD6" s="11" t="n">
        <v>45390</v>
      </c>
      <c r="BE6" s="9"/>
      <c r="BF6" s="9" t="s">
        <v>79</v>
      </c>
      <c r="BG6" s="9"/>
      <c r="BH6" s="9"/>
      <c r="BI6" s="9" t="s">
        <v>80</v>
      </c>
    </row>
    <row r="7" customFormat="false" ht="13.8" hidden="false" customHeight="false" outlineLevel="0" collapsed="false">
      <c r="A7" s="6" t="n">
        <v>4</v>
      </c>
      <c r="B7" s="7" t="str">
        <f aca="false">HYPERLINK("https://my.zakupivli.pro/remote/dispatcher/state_purchase_view/50299947", "UA-2024-04-09-004189-a")</f>
        <v>UA-2024-04-09-004189-a</v>
      </c>
      <c r="C7" s="8" t="s">
        <v>60</v>
      </c>
      <c r="D7" s="9" t="s">
        <v>88</v>
      </c>
      <c r="E7" s="9" t="s">
        <v>88</v>
      </c>
      <c r="F7" s="10" t="s">
        <v>62</v>
      </c>
      <c r="G7" s="9" t="s">
        <v>89</v>
      </c>
      <c r="H7" s="9" t="s">
        <v>64</v>
      </c>
      <c r="I7" s="9" t="s">
        <v>65</v>
      </c>
      <c r="J7" s="9" t="s">
        <v>66</v>
      </c>
      <c r="K7" s="9" t="s">
        <v>67</v>
      </c>
      <c r="L7" s="9" t="s">
        <v>68</v>
      </c>
      <c r="M7" s="9" t="s">
        <v>68</v>
      </c>
      <c r="N7" s="9" t="s">
        <v>69</v>
      </c>
      <c r="O7" s="9" t="s">
        <v>69</v>
      </c>
      <c r="P7" s="9" t="s">
        <v>69</v>
      </c>
      <c r="Q7" s="11" t="n">
        <v>45391</v>
      </c>
      <c r="R7" s="9"/>
      <c r="S7" s="9"/>
      <c r="T7" s="9"/>
      <c r="U7" s="9"/>
      <c r="V7" s="9" t="s">
        <v>70</v>
      </c>
      <c r="W7" s="12" t="n">
        <v>1</v>
      </c>
      <c r="X7" s="13" t="n">
        <v>3825</v>
      </c>
      <c r="Y7" s="9" t="s">
        <v>60</v>
      </c>
      <c r="Z7" s="9" t="n">
        <v>45</v>
      </c>
      <c r="AA7" s="13" t="n">
        <v>85</v>
      </c>
      <c r="AB7" s="9" t="s">
        <v>83</v>
      </c>
      <c r="AC7" s="9" t="s">
        <v>72</v>
      </c>
      <c r="AD7" s="9" t="s">
        <v>73</v>
      </c>
      <c r="AE7" s="9" t="s">
        <v>75</v>
      </c>
      <c r="AF7" s="9" t="s">
        <v>74</v>
      </c>
      <c r="AG7" s="9" t="s">
        <v>75</v>
      </c>
      <c r="AH7" s="13" t="n">
        <v>3825</v>
      </c>
      <c r="AI7" s="13" t="n">
        <v>85</v>
      </c>
      <c r="AJ7" s="9"/>
      <c r="AK7" s="9"/>
      <c r="AL7" s="9"/>
      <c r="AM7" s="9" t="s">
        <v>84</v>
      </c>
      <c r="AN7" s="9" t="s">
        <v>85</v>
      </c>
      <c r="AO7" s="9"/>
      <c r="AP7" s="9"/>
      <c r="AQ7" s="9"/>
      <c r="AR7" s="9"/>
      <c r="AS7" s="8"/>
      <c r="AT7" s="9"/>
      <c r="AU7" s="9"/>
      <c r="AV7" s="9"/>
      <c r="AW7" s="9" t="s">
        <v>78</v>
      </c>
      <c r="AX7" s="14" t="n">
        <v>45391.4796203537</v>
      </c>
      <c r="AY7" s="9"/>
      <c r="AZ7" s="13" t="n">
        <v>3825</v>
      </c>
      <c r="BA7" s="15" t="n">
        <v>45390</v>
      </c>
      <c r="BB7" s="15" t="n">
        <v>45412</v>
      </c>
      <c r="BC7" s="11" t="n">
        <v>45390</v>
      </c>
      <c r="BD7" s="11" t="n">
        <v>45390</v>
      </c>
      <c r="BE7" s="9"/>
      <c r="BF7" s="9" t="s">
        <v>79</v>
      </c>
      <c r="BG7" s="9"/>
      <c r="BH7" s="9"/>
      <c r="BI7" s="9" t="s">
        <v>80</v>
      </c>
    </row>
    <row r="8" customFormat="false" ht="13.8" hidden="false" customHeight="false" outlineLevel="0" collapsed="false">
      <c r="A8" s="6" t="n">
        <v>5</v>
      </c>
      <c r="B8" s="7" t="str">
        <f aca="false">HYPERLINK("https://my.zakupivli.pro/remote/dispatcher/state_purchase_view/49877653", "UA-2024-03-19-004064-a")</f>
        <v>UA-2024-03-19-004064-a</v>
      </c>
      <c r="C8" s="8" t="s">
        <v>60</v>
      </c>
      <c r="D8" s="9" t="s">
        <v>90</v>
      </c>
      <c r="E8" s="9" t="s">
        <v>90</v>
      </c>
      <c r="F8" s="10" t="s">
        <v>62</v>
      </c>
      <c r="G8" s="9" t="s">
        <v>91</v>
      </c>
      <c r="H8" s="9" t="s">
        <v>64</v>
      </c>
      <c r="I8" s="9" t="s">
        <v>65</v>
      </c>
      <c r="J8" s="9" t="s">
        <v>66</v>
      </c>
      <c r="K8" s="9" t="s">
        <v>67</v>
      </c>
      <c r="L8" s="9" t="s">
        <v>68</v>
      </c>
      <c r="M8" s="9" t="s">
        <v>68</v>
      </c>
      <c r="N8" s="9" t="s">
        <v>69</v>
      </c>
      <c r="O8" s="9" t="s">
        <v>69</v>
      </c>
      <c r="P8" s="9" t="s">
        <v>69</v>
      </c>
      <c r="Q8" s="11" t="n">
        <v>45370</v>
      </c>
      <c r="R8" s="9"/>
      <c r="S8" s="9"/>
      <c r="T8" s="9"/>
      <c r="U8" s="9"/>
      <c r="V8" s="9" t="s">
        <v>70</v>
      </c>
      <c r="W8" s="12" t="n">
        <v>1</v>
      </c>
      <c r="X8" s="13" t="n">
        <v>660</v>
      </c>
      <c r="Y8" s="9" t="s">
        <v>60</v>
      </c>
      <c r="Z8" s="9" t="n">
        <v>1</v>
      </c>
      <c r="AA8" s="13" t="n">
        <v>660</v>
      </c>
      <c r="AB8" s="9" t="s">
        <v>83</v>
      </c>
      <c r="AC8" s="9" t="s">
        <v>72</v>
      </c>
      <c r="AD8" s="9" t="s">
        <v>73</v>
      </c>
      <c r="AE8" s="9" t="s">
        <v>75</v>
      </c>
      <c r="AF8" s="9" t="s">
        <v>74</v>
      </c>
      <c r="AG8" s="9" t="s">
        <v>75</v>
      </c>
      <c r="AH8" s="13" t="n">
        <v>660</v>
      </c>
      <c r="AI8" s="13" t="n">
        <v>660</v>
      </c>
      <c r="AJ8" s="9"/>
      <c r="AK8" s="9"/>
      <c r="AL8" s="9"/>
      <c r="AM8" s="9" t="s">
        <v>92</v>
      </c>
      <c r="AN8" s="9" t="s">
        <v>93</v>
      </c>
      <c r="AO8" s="9"/>
      <c r="AP8" s="9"/>
      <c r="AQ8" s="9"/>
      <c r="AR8" s="9"/>
      <c r="AS8" s="8"/>
      <c r="AT8" s="9"/>
      <c r="AU8" s="9"/>
      <c r="AV8" s="9"/>
      <c r="AW8" s="9" t="s">
        <v>78</v>
      </c>
      <c r="AX8" s="14" t="n">
        <v>45370.4732215299</v>
      </c>
      <c r="AY8" s="9" t="s">
        <v>94</v>
      </c>
      <c r="AZ8" s="13" t="n">
        <v>660</v>
      </c>
      <c r="BA8" s="15" t="n">
        <v>45370</v>
      </c>
      <c r="BB8" s="15" t="n">
        <v>45382</v>
      </c>
      <c r="BC8" s="11" t="n">
        <v>45370</v>
      </c>
      <c r="BD8" s="11" t="n">
        <v>45370</v>
      </c>
      <c r="BE8" s="14" t="n">
        <v>45657</v>
      </c>
      <c r="BF8" s="9" t="s">
        <v>79</v>
      </c>
      <c r="BG8" s="9"/>
      <c r="BH8" s="9"/>
      <c r="BI8" s="9" t="s">
        <v>80</v>
      </c>
    </row>
    <row r="9" customFormat="false" ht="13.8" hidden="false" customHeight="false" outlineLevel="0" collapsed="false">
      <c r="A9" s="6" t="n">
        <v>6</v>
      </c>
      <c r="B9" s="7" t="str">
        <f aca="false">HYPERLINK("https://my.zakupivli.pro/remote/dispatcher/state_purchase_view/49877385", "UA-2024-03-19-003917-a")</f>
        <v>UA-2024-03-19-003917-a</v>
      </c>
      <c r="C9" s="8" t="s">
        <v>60</v>
      </c>
      <c r="D9" s="9" t="s">
        <v>95</v>
      </c>
      <c r="E9" s="9" t="s">
        <v>95</v>
      </c>
      <c r="F9" s="10" t="s">
        <v>62</v>
      </c>
      <c r="G9" s="9" t="s">
        <v>96</v>
      </c>
      <c r="H9" s="9" t="s">
        <v>64</v>
      </c>
      <c r="I9" s="9" t="s">
        <v>65</v>
      </c>
      <c r="J9" s="9" t="s">
        <v>66</v>
      </c>
      <c r="K9" s="9" t="s">
        <v>67</v>
      </c>
      <c r="L9" s="9" t="s">
        <v>68</v>
      </c>
      <c r="M9" s="9" t="s">
        <v>68</v>
      </c>
      <c r="N9" s="9" t="s">
        <v>69</v>
      </c>
      <c r="O9" s="9" t="s">
        <v>69</v>
      </c>
      <c r="P9" s="9" t="s">
        <v>69</v>
      </c>
      <c r="Q9" s="11" t="n">
        <v>45370</v>
      </c>
      <c r="R9" s="9"/>
      <c r="S9" s="9"/>
      <c r="T9" s="9"/>
      <c r="U9" s="9"/>
      <c r="V9" s="9" t="s">
        <v>70</v>
      </c>
      <c r="W9" s="12" t="n">
        <v>1</v>
      </c>
      <c r="X9" s="13" t="n">
        <v>29340</v>
      </c>
      <c r="Y9" s="9" t="s">
        <v>60</v>
      </c>
      <c r="Z9" s="9" t="n">
        <v>15</v>
      </c>
      <c r="AA9" s="13" t="n">
        <v>1956</v>
      </c>
      <c r="AB9" s="9" t="s">
        <v>83</v>
      </c>
      <c r="AC9" s="9" t="s">
        <v>72</v>
      </c>
      <c r="AD9" s="9" t="s">
        <v>73</v>
      </c>
      <c r="AE9" s="9" t="s">
        <v>75</v>
      </c>
      <c r="AF9" s="9" t="s">
        <v>74</v>
      </c>
      <c r="AG9" s="9" t="s">
        <v>75</v>
      </c>
      <c r="AH9" s="13" t="n">
        <v>29340</v>
      </c>
      <c r="AI9" s="13" t="n">
        <v>1956</v>
      </c>
      <c r="AJ9" s="9"/>
      <c r="AK9" s="9"/>
      <c r="AL9" s="9"/>
      <c r="AM9" s="9" t="s">
        <v>92</v>
      </c>
      <c r="AN9" s="9" t="s">
        <v>93</v>
      </c>
      <c r="AO9" s="9"/>
      <c r="AP9" s="9"/>
      <c r="AQ9" s="9"/>
      <c r="AR9" s="9"/>
      <c r="AS9" s="8"/>
      <c r="AT9" s="9"/>
      <c r="AU9" s="9"/>
      <c r="AV9" s="9"/>
      <c r="AW9" s="9" t="s">
        <v>78</v>
      </c>
      <c r="AX9" s="14" t="n">
        <v>45370.4688218809</v>
      </c>
      <c r="AY9" s="9" t="s">
        <v>94</v>
      </c>
      <c r="AZ9" s="13" t="n">
        <v>29340</v>
      </c>
      <c r="BA9" s="15" t="n">
        <v>45370</v>
      </c>
      <c r="BB9" s="15" t="n">
        <v>45382</v>
      </c>
      <c r="BC9" s="11" t="n">
        <v>45370</v>
      </c>
      <c r="BD9" s="11" t="n">
        <v>45370</v>
      </c>
      <c r="BE9" s="14" t="n">
        <v>45657</v>
      </c>
      <c r="BF9" s="9" t="s">
        <v>79</v>
      </c>
      <c r="BG9" s="9"/>
      <c r="BH9" s="9"/>
      <c r="BI9" s="9" t="s">
        <v>80</v>
      </c>
    </row>
    <row r="10" customFormat="false" ht="13.8" hidden="false" customHeight="false" outlineLevel="0" collapsed="false">
      <c r="A10" s="6" t="n">
        <v>7</v>
      </c>
      <c r="B10" s="7" t="str">
        <f aca="false">HYPERLINK("https://my.zakupivli.pro/remote/dispatcher/state_purchase_view/49876933", "UA-2024-03-19-003727-a")</f>
        <v>UA-2024-03-19-003727-a</v>
      </c>
      <c r="C10" s="8" t="s">
        <v>60</v>
      </c>
      <c r="D10" s="9" t="s">
        <v>95</v>
      </c>
      <c r="E10" s="9" t="s">
        <v>95</v>
      </c>
      <c r="F10" s="10" t="s">
        <v>62</v>
      </c>
      <c r="G10" s="9" t="s">
        <v>96</v>
      </c>
      <c r="H10" s="9" t="s">
        <v>64</v>
      </c>
      <c r="I10" s="9" t="s">
        <v>65</v>
      </c>
      <c r="J10" s="9" t="s">
        <v>66</v>
      </c>
      <c r="K10" s="9" t="s">
        <v>67</v>
      </c>
      <c r="L10" s="9" t="s">
        <v>68</v>
      </c>
      <c r="M10" s="9" t="s">
        <v>68</v>
      </c>
      <c r="N10" s="9" t="s">
        <v>69</v>
      </c>
      <c r="O10" s="9" t="s">
        <v>69</v>
      </c>
      <c r="P10" s="9" t="s">
        <v>69</v>
      </c>
      <c r="Q10" s="11" t="n">
        <v>45370</v>
      </c>
      <c r="R10" s="9"/>
      <c r="S10" s="9"/>
      <c r="T10" s="9"/>
      <c r="U10" s="9"/>
      <c r="V10" s="9" t="s">
        <v>70</v>
      </c>
      <c r="W10" s="12" t="n">
        <v>1</v>
      </c>
      <c r="X10" s="13" t="n">
        <v>3000</v>
      </c>
      <c r="Y10" s="9" t="s">
        <v>60</v>
      </c>
      <c r="Z10" s="9" t="n">
        <v>4</v>
      </c>
      <c r="AA10" s="13" t="n">
        <v>750</v>
      </c>
      <c r="AB10" s="9" t="s">
        <v>83</v>
      </c>
      <c r="AC10" s="9" t="s">
        <v>72</v>
      </c>
      <c r="AD10" s="9" t="s">
        <v>73</v>
      </c>
      <c r="AE10" s="9" t="s">
        <v>75</v>
      </c>
      <c r="AF10" s="9" t="s">
        <v>74</v>
      </c>
      <c r="AG10" s="9" t="s">
        <v>75</v>
      </c>
      <c r="AH10" s="13" t="n">
        <v>3000</v>
      </c>
      <c r="AI10" s="13" t="n">
        <v>750</v>
      </c>
      <c r="AJ10" s="9"/>
      <c r="AK10" s="9"/>
      <c r="AL10" s="9"/>
      <c r="AM10" s="9" t="s">
        <v>92</v>
      </c>
      <c r="AN10" s="9" t="s">
        <v>93</v>
      </c>
      <c r="AO10" s="9"/>
      <c r="AP10" s="9"/>
      <c r="AQ10" s="9"/>
      <c r="AR10" s="9"/>
      <c r="AS10" s="8"/>
      <c r="AT10" s="9"/>
      <c r="AU10" s="9"/>
      <c r="AV10" s="9"/>
      <c r="AW10" s="9" t="s">
        <v>78</v>
      </c>
      <c r="AX10" s="14" t="n">
        <v>45370.4649540811</v>
      </c>
      <c r="AY10" s="9" t="s">
        <v>97</v>
      </c>
      <c r="AZ10" s="13" t="n">
        <v>3000</v>
      </c>
      <c r="BA10" s="15" t="n">
        <v>45370</v>
      </c>
      <c r="BB10" s="15" t="n">
        <v>45382</v>
      </c>
      <c r="BC10" s="11" t="n">
        <v>45370</v>
      </c>
      <c r="BD10" s="11" t="n">
        <v>45370</v>
      </c>
      <c r="BE10" s="14" t="n">
        <v>45657</v>
      </c>
      <c r="BF10" s="9" t="s">
        <v>79</v>
      </c>
      <c r="BG10" s="9"/>
      <c r="BH10" s="9"/>
      <c r="BI10" s="9" t="s">
        <v>80</v>
      </c>
    </row>
    <row r="11" customFormat="false" ht="13.8" hidden="false" customHeight="false" outlineLevel="0" collapsed="false">
      <c r="A11" s="6" t="n">
        <v>8</v>
      </c>
      <c r="B11" s="7" t="str">
        <f aca="false">HYPERLINK("https://my.zakupivli.pro/remote/dispatcher/state_purchase_view/49847937", "UA-2024-03-18-004057-a")</f>
        <v>UA-2024-03-18-004057-a</v>
      </c>
      <c r="C11" s="8" t="s">
        <v>60</v>
      </c>
      <c r="D11" s="9" t="s">
        <v>98</v>
      </c>
      <c r="E11" s="9" t="s">
        <v>98</v>
      </c>
      <c r="F11" s="10" t="s">
        <v>62</v>
      </c>
      <c r="G11" s="9" t="s">
        <v>99</v>
      </c>
      <c r="H11" s="9" t="s">
        <v>64</v>
      </c>
      <c r="I11" s="9" t="s">
        <v>65</v>
      </c>
      <c r="J11" s="9" t="s">
        <v>66</v>
      </c>
      <c r="K11" s="9" t="s">
        <v>67</v>
      </c>
      <c r="L11" s="9" t="s">
        <v>68</v>
      </c>
      <c r="M11" s="9" t="s">
        <v>68</v>
      </c>
      <c r="N11" s="9" t="s">
        <v>69</v>
      </c>
      <c r="O11" s="9" t="s">
        <v>69</v>
      </c>
      <c r="P11" s="9" t="s">
        <v>69</v>
      </c>
      <c r="Q11" s="11" t="n">
        <v>45369</v>
      </c>
      <c r="R11" s="9"/>
      <c r="S11" s="9"/>
      <c r="T11" s="9"/>
      <c r="U11" s="9"/>
      <c r="V11" s="9" t="s">
        <v>70</v>
      </c>
      <c r="W11" s="12" t="n">
        <v>1</v>
      </c>
      <c r="X11" s="13" t="n">
        <v>27394.08</v>
      </c>
      <c r="Y11" s="9" t="s">
        <v>60</v>
      </c>
      <c r="Z11" s="9" t="n">
        <v>1282</v>
      </c>
      <c r="AA11" s="13" t="n">
        <v>21.37</v>
      </c>
      <c r="AB11" s="9" t="s">
        <v>83</v>
      </c>
      <c r="AC11" s="9" t="s">
        <v>72</v>
      </c>
      <c r="AD11" s="9" t="s">
        <v>73</v>
      </c>
      <c r="AE11" s="9" t="s">
        <v>65</v>
      </c>
      <c r="AF11" s="9" t="s">
        <v>74</v>
      </c>
      <c r="AG11" s="9" t="s">
        <v>75</v>
      </c>
      <c r="AH11" s="13" t="n">
        <v>27394.08</v>
      </c>
      <c r="AI11" s="13" t="n">
        <v>21.3682371294852</v>
      </c>
      <c r="AJ11" s="9"/>
      <c r="AK11" s="9"/>
      <c r="AL11" s="9"/>
      <c r="AM11" s="9" t="s">
        <v>100</v>
      </c>
      <c r="AN11" s="9" t="s">
        <v>101</v>
      </c>
      <c r="AO11" s="9"/>
      <c r="AP11" s="9"/>
      <c r="AQ11" s="9"/>
      <c r="AR11" s="9"/>
      <c r="AS11" s="8"/>
      <c r="AT11" s="9"/>
      <c r="AU11" s="9"/>
      <c r="AV11" s="9"/>
      <c r="AW11" s="9" t="s">
        <v>78</v>
      </c>
      <c r="AX11" s="14" t="n">
        <v>45369.4825752333</v>
      </c>
      <c r="AY11" s="9" t="s">
        <v>102</v>
      </c>
      <c r="AZ11" s="13" t="n">
        <v>27394.08</v>
      </c>
      <c r="BA11" s="15" t="n">
        <v>45369</v>
      </c>
      <c r="BB11" s="15" t="n">
        <v>45382</v>
      </c>
      <c r="BC11" s="11" t="n">
        <v>45369</v>
      </c>
      <c r="BD11" s="11" t="n">
        <v>45369</v>
      </c>
      <c r="BE11" s="14" t="n">
        <v>45657</v>
      </c>
      <c r="BF11" s="9" t="s">
        <v>79</v>
      </c>
      <c r="BG11" s="9"/>
      <c r="BH11" s="9"/>
      <c r="BI11" s="9" t="s">
        <v>80</v>
      </c>
    </row>
    <row r="12" customFormat="false" ht="13.8" hidden="false" customHeight="false" outlineLevel="0" collapsed="false">
      <c r="A12" s="6" t="n">
        <v>9</v>
      </c>
      <c r="B12" s="7" t="str">
        <f aca="false">HYPERLINK("https://my.zakupivli.pro/remote/dispatcher/state_purchase_view/49644665", "UA-2024-03-07-001565-a")</f>
        <v>UA-2024-03-07-001565-a</v>
      </c>
      <c r="C12" s="8" t="s">
        <v>60</v>
      </c>
      <c r="D12" s="9" t="s">
        <v>103</v>
      </c>
      <c r="E12" s="9" t="s">
        <v>104</v>
      </c>
      <c r="F12" s="10" t="s">
        <v>62</v>
      </c>
      <c r="G12" s="9" t="s">
        <v>105</v>
      </c>
      <c r="H12" s="9" t="s">
        <v>64</v>
      </c>
      <c r="I12" s="9" t="s">
        <v>65</v>
      </c>
      <c r="J12" s="9" t="s">
        <v>66</v>
      </c>
      <c r="K12" s="9" t="s">
        <v>67</v>
      </c>
      <c r="L12" s="9" t="s">
        <v>68</v>
      </c>
      <c r="M12" s="9" t="s">
        <v>68</v>
      </c>
      <c r="N12" s="9" t="s">
        <v>69</v>
      </c>
      <c r="O12" s="9" t="s">
        <v>69</v>
      </c>
      <c r="P12" s="9" t="s">
        <v>69</v>
      </c>
      <c r="Q12" s="11" t="n">
        <v>45358</v>
      </c>
      <c r="R12" s="9"/>
      <c r="S12" s="9"/>
      <c r="T12" s="9"/>
      <c r="U12" s="9"/>
      <c r="V12" s="9" t="s">
        <v>70</v>
      </c>
      <c r="W12" s="12" t="n">
        <v>1</v>
      </c>
      <c r="X12" s="13" t="n">
        <v>13360</v>
      </c>
      <c r="Y12" s="9" t="s">
        <v>60</v>
      </c>
      <c r="Z12" s="9" t="n">
        <v>58</v>
      </c>
      <c r="AA12" s="13" t="n">
        <v>230.34</v>
      </c>
      <c r="AB12" s="9" t="s">
        <v>106</v>
      </c>
      <c r="AC12" s="9" t="s">
        <v>72</v>
      </c>
      <c r="AD12" s="9" t="s">
        <v>73</v>
      </c>
      <c r="AE12" s="9" t="s">
        <v>75</v>
      </c>
      <c r="AF12" s="9" t="s">
        <v>74</v>
      </c>
      <c r="AG12" s="9" t="s">
        <v>75</v>
      </c>
      <c r="AH12" s="13" t="n">
        <v>13360</v>
      </c>
      <c r="AI12" s="13" t="n">
        <v>230.344827586207</v>
      </c>
      <c r="AJ12" s="9"/>
      <c r="AK12" s="9"/>
      <c r="AL12" s="9"/>
      <c r="AM12" s="9" t="s">
        <v>107</v>
      </c>
      <c r="AN12" s="9" t="s">
        <v>108</v>
      </c>
      <c r="AO12" s="9"/>
      <c r="AP12" s="9"/>
      <c r="AQ12" s="9"/>
      <c r="AR12" s="9"/>
      <c r="AS12" s="8"/>
      <c r="AT12" s="9"/>
      <c r="AU12" s="9"/>
      <c r="AV12" s="9"/>
      <c r="AW12" s="9" t="s">
        <v>78</v>
      </c>
      <c r="AX12" s="14" t="n">
        <v>45358.4127978616</v>
      </c>
      <c r="AY12" s="9" t="s">
        <v>109</v>
      </c>
      <c r="AZ12" s="13" t="n">
        <v>13360</v>
      </c>
      <c r="BA12" s="15" t="n">
        <v>45357</v>
      </c>
      <c r="BB12" s="15" t="n">
        <v>45657</v>
      </c>
      <c r="BC12" s="11" t="n">
        <v>45357</v>
      </c>
      <c r="BD12" s="11" t="n">
        <v>45357</v>
      </c>
      <c r="BE12" s="14" t="n">
        <v>45657</v>
      </c>
      <c r="BF12" s="9" t="s">
        <v>79</v>
      </c>
      <c r="BG12" s="9"/>
      <c r="BH12" s="9"/>
      <c r="BI12" s="9" t="s">
        <v>80</v>
      </c>
    </row>
    <row r="13" customFormat="false" ht="13.8" hidden="false" customHeight="false" outlineLevel="0" collapsed="false">
      <c r="A13" s="6" t="n">
        <v>10</v>
      </c>
      <c r="B13" s="7" t="str">
        <f aca="false">HYPERLINK("https://my.zakupivli.pro/remote/dispatcher/state_purchase_view/49004645", "UA-2024-02-07-007670-a")</f>
        <v>UA-2024-02-07-007670-a</v>
      </c>
      <c r="C13" s="8" t="s">
        <v>60</v>
      </c>
      <c r="D13" s="9" t="s">
        <v>110</v>
      </c>
      <c r="E13" s="9" t="s">
        <v>110</v>
      </c>
      <c r="F13" s="10" t="s">
        <v>62</v>
      </c>
      <c r="G13" s="9" t="s">
        <v>111</v>
      </c>
      <c r="H13" s="9" t="s">
        <v>64</v>
      </c>
      <c r="I13" s="9" t="s">
        <v>65</v>
      </c>
      <c r="J13" s="9" t="s">
        <v>66</v>
      </c>
      <c r="K13" s="9" t="s">
        <v>67</v>
      </c>
      <c r="L13" s="9" t="s">
        <v>68</v>
      </c>
      <c r="M13" s="9" t="s">
        <v>68</v>
      </c>
      <c r="N13" s="9" t="s">
        <v>69</v>
      </c>
      <c r="O13" s="9" t="s">
        <v>69</v>
      </c>
      <c r="P13" s="9" t="s">
        <v>69</v>
      </c>
      <c r="Q13" s="11" t="n">
        <v>45329</v>
      </c>
      <c r="R13" s="9"/>
      <c r="S13" s="9"/>
      <c r="T13" s="9"/>
      <c r="U13" s="9"/>
      <c r="V13" s="9" t="s">
        <v>70</v>
      </c>
      <c r="W13" s="12" t="n">
        <v>1</v>
      </c>
      <c r="X13" s="13" t="n">
        <v>2700</v>
      </c>
      <c r="Y13" s="9" t="s">
        <v>60</v>
      </c>
      <c r="Z13" s="9" t="n">
        <v>1</v>
      </c>
      <c r="AA13" s="13" t="n">
        <v>2700</v>
      </c>
      <c r="AB13" s="9" t="s">
        <v>106</v>
      </c>
      <c r="AC13" s="9" t="s">
        <v>72</v>
      </c>
      <c r="AD13" s="9" t="s">
        <v>73</v>
      </c>
      <c r="AE13" s="9" t="s">
        <v>75</v>
      </c>
      <c r="AF13" s="9" t="s">
        <v>74</v>
      </c>
      <c r="AG13" s="9" t="s">
        <v>75</v>
      </c>
      <c r="AH13" s="13" t="n">
        <v>2700</v>
      </c>
      <c r="AI13" s="13" t="n">
        <v>2700</v>
      </c>
      <c r="AJ13" s="9"/>
      <c r="AK13" s="9"/>
      <c r="AL13" s="9"/>
      <c r="AM13" s="9" t="s">
        <v>112</v>
      </c>
      <c r="AN13" s="9" t="s">
        <v>113</v>
      </c>
      <c r="AO13" s="9"/>
      <c r="AP13" s="9"/>
      <c r="AQ13" s="9"/>
      <c r="AR13" s="9"/>
      <c r="AS13" s="8"/>
      <c r="AT13" s="9"/>
      <c r="AU13" s="9"/>
      <c r="AV13" s="9"/>
      <c r="AW13" s="9" t="s">
        <v>78</v>
      </c>
      <c r="AX13" s="14" t="n">
        <v>45329.5825754044</v>
      </c>
      <c r="AY13" s="9" t="s">
        <v>114</v>
      </c>
      <c r="AZ13" s="13" t="n">
        <v>2700</v>
      </c>
      <c r="BA13" s="15" t="n">
        <v>45327</v>
      </c>
      <c r="BB13" s="15" t="n">
        <v>45657</v>
      </c>
      <c r="BC13" s="11" t="n">
        <v>45327</v>
      </c>
      <c r="BD13" s="11" t="n">
        <v>45327</v>
      </c>
      <c r="BE13" s="14" t="n">
        <v>45657</v>
      </c>
      <c r="BF13" s="9" t="s">
        <v>79</v>
      </c>
      <c r="BG13" s="9"/>
      <c r="BH13" s="9"/>
      <c r="BI13" s="9" t="s">
        <v>80</v>
      </c>
    </row>
    <row r="14" customFormat="false" ht="13.8" hidden="false" customHeight="false" outlineLevel="0" collapsed="false">
      <c r="A14" s="6" t="n">
        <v>11</v>
      </c>
      <c r="B14" s="7" t="str">
        <f aca="false">HYPERLINK("https://my.zakupivli.pro/remote/dispatcher/state_purchase_view/48558018", "UA-2024-01-22-010472-a")</f>
        <v>UA-2024-01-22-010472-a</v>
      </c>
      <c r="C14" s="8" t="s">
        <v>60</v>
      </c>
      <c r="D14" s="9" t="s">
        <v>115</v>
      </c>
      <c r="E14" s="9" t="s">
        <v>115</v>
      </c>
      <c r="F14" s="10" t="s">
        <v>62</v>
      </c>
      <c r="G14" s="9" t="s">
        <v>116</v>
      </c>
      <c r="H14" s="9" t="s">
        <v>64</v>
      </c>
      <c r="I14" s="9" t="s">
        <v>65</v>
      </c>
      <c r="J14" s="9" t="s">
        <v>66</v>
      </c>
      <c r="K14" s="9" t="s">
        <v>67</v>
      </c>
      <c r="L14" s="9" t="s">
        <v>68</v>
      </c>
      <c r="M14" s="9" t="s">
        <v>68</v>
      </c>
      <c r="N14" s="9" t="s">
        <v>69</v>
      </c>
      <c r="O14" s="9" t="s">
        <v>69</v>
      </c>
      <c r="P14" s="9" t="s">
        <v>69</v>
      </c>
      <c r="Q14" s="11" t="n">
        <v>45313</v>
      </c>
      <c r="R14" s="9"/>
      <c r="S14" s="9"/>
      <c r="T14" s="9"/>
      <c r="U14" s="9"/>
      <c r="V14" s="9" t="s">
        <v>70</v>
      </c>
      <c r="W14" s="12" t="n">
        <v>1</v>
      </c>
      <c r="X14" s="13" t="n">
        <v>8643.72</v>
      </c>
      <c r="Y14" s="9" t="s">
        <v>60</v>
      </c>
      <c r="Z14" s="9" t="n">
        <v>12</v>
      </c>
      <c r="AA14" s="13" t="n">
        <v>720.31</v>
      </c>
      <c r="AB14" s="9" t="s">
        <v>106</v>
      </c>
      <c r="AC14" s="9" t="s">
        <v>72</v>
      </c>
      <c r="AD14" s="9" t="s">
        <v>73</v>
      </c>
      <c r="AE14" s="9" t="s">
        <v>65</v>
      </c>
      <c r="AF14" s="9" t="s">
        <v>74</v>
      </c>
      <c r="AG14" s="9" t="s">
        <v>75</v>
      </c>
      <c r="AH14" s="13" t="n">
        <v>8643.72</v>
      </c>
      <c r="AI14" s="13" t="n">
        <v>720.31</v>
      </c>
      <c r="AJ14" s="9"/>
      <c r="AK14" s="9"/>
      <c r="AL14" s="9"/>
      <c r="AM14" s="9" t="s">
        <v>117</v>
      </c>
      <c r="AN14" s="9" t="s">
        <v>118</v>
      </c>
      <c r="AO14" s="9"/>
      <c r="AP14" s="9"/>
      <c r="AQ14" s="9"/>
      <c r="AR14" s="9"/>
      <c r="AS14" s="8"/>
      <c r="AT14" s="9"/>
      <c r="AU14" s="9"/>
      <c r="AV14" s="9"/>
      <c r="AW14" s="9" t="s">
        <v>78</v>
      </c>
      <c r="AX14" s="14" t="n">
        <v>45313.615049827</v>
      </c>
      <c r="AY14" s="9" t="s">
        <v>119</v>
      </c>
      <c r="AZ14" s="13" t="n">
        <v>8643.72</v>
      </c>
      <c r="BA14" s="15" t="n">
        <v>45292</v>
      </c>
      <c r="BB14" s="15" t="n">
        <v>45657</v>
      </c>
      <c r="BC14" s="11" t="n">
        <v>45313</v>
      </c>
      <c r="BD14" s="11" t="n">
        <v>45313</v>
      </c>
      <c r="BE14" s="14" t="n">
        <v>45657</v>
      </c>
      <c r="BF14" s="9" t="s">
        <v>79</v>
      </c>
      <c r="BG14" s="9"/>
      <c r="BH14" s="9"/>
      <c r="BI14" s="9" t="s">
        <v>80</v>
      </c>
    </row>
    <row r="15" customFormat="false" ht="13.8" hidden="false" customHeight="false" outlineLevel="0" collapsed="false">
      <c r="A15" s="6" t="n">
        <v>12</v>
      </c>
      <c r="B15" s="7" t="str">
        <f aca="false">HYPERLINK("https://my.zakupivli.pro/remote/dispatcher/state_purchase_view/48557659", "UA-2024-01-22-010286-a")</f>
        <v>UA-2024-01-22-010286-a</v>
      </c>
      <c r="C15" s="8" t="s">
        <v>60</v>
      </c>
      <c r="D15" s="9" t="s">
        <v>120</v>
      </c>
      <c r="E15" s="9" t="s">
        <v>120</v>
      </c>
      <c r="F15" s="10" t="s">
        <v>62</v>
      </c>
      <c r="G15" s="9" t="s">
        <v>121</v>
      </c>
      <c r="H15" s="9" t="s">
        <v>64</v>
      </c>
      <c r="I15" s="9" t="s">
        <v>65</v>
      </c>
      <c r="J15" s="9" t="s">
        <v>66</v>
      </c>
      <c r="K15" s="9" t="s">
        <v>67</v>
      </c>
      <c r="L15" s="9" t="s">
        <v>68</v>
      </c>
      <c r="M15" s="9" t="s">
        <v>68</v>
      </c>
      <c r="N15" s="9" t="s">
        <v>69</v>
      </c>
      <c r="O15" s="9" t="s">
        <v>69</v>
      </c>
      <c r="P15" s="9" t="s">
        <v>69</v>
      </c>
      <c r="Q15" s="11" t="n">
        <v>45313</v>
      </c>
      <c r="R15" s="9"/>
      <c r="S15" s="9"/>
      <c r="T15" s="9"/>
      <c r="U15" s="9"/>
      <c r="V15" s="9" t="s">
        <v>70</v>
      </c>
      <c r="W15" s="12" t="n">
        <v>1</v>
      </c>
      <c r="X15" s="13" t="n">
        <v>2968.02</v>
      </c>
      <c r="Y15" s="9" t="s">
        <v>60</v>
      </c>
      <c r="Z15" s="9" t="n">
        <v>1</v>
      </c>
      <c r="AA15" s="13" t="n">
        <v>2968.02</v>
      </c>
      <c r="AB15" s="9" t="s">
        <v>106</v>
      </c>
      <c r="AC15" s="9" t="s">
        <v>72</v>
      </c>
      <c r="AD15" s="9" t="s">
        <v>73</v>
      </c>
      <c r="AE15" s="9" t="s">
        <v>65</v>
      </c>
      <c r="AF15" s="9" t="s">
        <v>74</v>
      </c>
      <c r="AG15" s="9" t="s">
        <v>75</v>
      </c>
      <c r="AH15" s="13" t="n">
        <v>2968.02</v>
      </c>
      <c r="AI15" s="13" t="n">
        <v>2968.02</v>
      </c>
      <c r="AJ15" s="9"/>
      <c r="AK15" s="9"/>
      <c r="AL15" s="9"/>
      <c r="AM15" s="9" t="s">
        <v>117</v>
      </c>
      <c r="AN15" s="9" t="s">
        <v>118</v>
      </c>
      <c r="AO15" s="9"/>
      <c r="AP15" s="9"/>
      <c r="AQ15" s="9"/>
      <c r="AR15" s="9"/>
      <c r="AS15" s="8"/>
      <c r="AT15" s="9"/>
      <c r="AU15" s="9"/>
      <c r="AV15" s="9"/>
      <c r="AW15" s="9" t="s">
        <v>78</v>
      </c>
      <c r="AX15" s="14" t="n">
        <v>45313.6148871146</v>
      </c>
      <c r="AY15" s="9" t="s">
        <v>122</v>
      </c>
      <c r="AZ15" s="13" t="n">
        <v>2968.02</v>
      </c>
      <c r="BA15" s="15" t="n">
        <v>45292</v>
      </c>
      <c r="BB15" s="15" t="n">
        <v>45657</v>
      </c>
      <c r="BC15" s="11" t="n">
        <v>45313</v>
      </c>
      <c r="BD15" s="11" t="n">
        <v>45313</v>
      </c>
      <c r="BE15" s="14" t="n">
        <v>45657</v>
      </c>
      <c r="BF15" s="9" t="s">
        <v>79</v>
      </c>
      <c r="BG15" s="9"/>
      <c r="BH15" s="9"/>
      <c r="BI15" s="9" t="s">
        <v>80</v>
      </c>
    </row>
    <row r="16" customFormat="false" ht="13.8" hidden="false" customHeight="false" outlineLevel="0" collapsed="false">
      <c r="A16" s="6" t="n">
        <v>13</v>
      </c>
      <c r="B16" s="7" t="str">
        <f aca="false">HYPERLINK("https://my.zakupivli.pro/remote/dispatcher/state_purchase_view/48556701", "UA-2024-01-22-009934-a")</f>
        <v>UA-2024-01-22-009934-a</v>
      </c>
      <c r="C16" s="8" t="s">
        <v>60</v>
      </c>
      <c r="D16" s="9" t="s">
        <v>115</v>
      </c>
      <c r="E16" s="9" t="s">
        <v>115</v>
      </c>
      <c r="F16" s="10" t="s">
        <v>62</v>
      </c>
      <c r="G16" s="9" t="s">
        <v>116</v>
      </c>
      <c r="H16" s="9" t="s">
        <v>64</v>
      </c>
      <c r="I16" s="9" t="s">
        <v>65</v>
      </c>
      <c r="J16" s="9" t="s">
        <v>66</v>
      </c>
      <c r="K16" s="9" t="s">
        <v>67</v>
      </c>
      <c r="L16" s="9" t="s">
        <v>68</v>
      </c>
      <c r="M16" s="9" t="s">
        <v>68</v>
      </c>
      <c r="N16" s="9" t="s">
        <v>69</v>
      </c>
      <c r="O16" s="9" t="s">
        <v>69</v>
      </c>
      <c r="P16" s="9" t="s">
        <v>69</v>
      </c>
      <c r="Q16" s="11" t="n">
        <v>45313</v>
      </c>
      <c r="R16" s="9"/>
      <c r="S16" s="9"/>
      <c r="T16" s="9"/>
      <c r="U16" s="9"/>
      <c r="V16" s="9" t="s">
        <v>70</v>
      </c>
      <c r="W16" s="12" t="n">
        <v>1</v>
      </c>
      <c r="X16" s="13" t="n">
        <v>3308.28</v>
      </c>
      <c r="Y16" s="9" t="s">
        <v>60</v>
      </c>
      <c r="Z16" s="9" t="n">
        <v>12</v>
      </c>
      <c r="AA16" s="13" t="n">
        <v>275.69</v>
      </c>
      <c r="AB16" s="9" t="s">
        <v>106</v>
      </c>
      <c r="AC16" s="9" t="s">
        <v>72</v>
      </c>
      <c r="AD16" s="9" t="s">
        <v>73</v>
      </c>
      <c r="AE16" s="9" t="s">
        <v>65</v>
      </c>
      <c r="AF16" s="9" t="s">
        <v>74</v>
      </c>
      <c r="AG16" s="9" t="s">
        <v>75</v>
      </c>
      <c r="AH16" s="13" t="n">
        <v>3308.28</v>
      </c>
      <c r="AI16" s="13" t="n">
        <v>275.69</v>
      </c>
      <c r="AJ16" s="9"/>
      <c r="AK16" s="9"/>
      <c r="AL16" s="9"/>
      <c r="AM16" s="9" t="s">
        <v>117</v>
      </c>
      <c r="AN16" s="9" t="s">
        <v>118</v>
      </c>
      <c r="AO16" s="9"/>
      <c r="AP16" s="9"/>
      <c r="AQ16" s="9"/>
      <c r="AR16" s="9"/>
      <c r="AS16" s="8"/>
      <c r="AT16" s="9"/>
      <c r="AU16" s="9"/>
      <c r="AV16" s="9"/>
      <c r="AW16" s="9" t="s">
        <v>78</v>
      </c>
      <c r="AX16" s="14" t="n">
        <v>45313.6045997599</v>
      </c>
      <c r="AY16" s="9" t="s">
        <v>123</v>
      </c>
      <c r="AZ16" s="13" t="n">
        <v>3308.28</v>
      </c>
      <c r="BA16" s="15" t="n">
        <v>45292</v>
      </c>
      <c r="BB16" s="15" t="n">
        <v>45657</v>
      </c>
      <c r="BC16" s="11" t="n">
        <v>45313</v>
      </c>
      <c r="BD16" s="11" t="n">
        <v>45313</v>
      </c>
      <c r="BE16" s="14" t="n">
        <v>45657</v>
      </c>
      <c r="BF16" s="9" t="s">
        <v>79</v>
      </c>
      <c r="BG16" s="9"/>
      <c r="BH16" s="9"/>
      <c r="BI16" s="9" t="s">
        <v>80</v>
      </c>
    </row>
    <row r="17" customFormat="false" ht="13.8" hidden="false" customHeight="false" outlineLevel="0" collapsed="false">
      <c r="A17" s="6" t="n">
        <v>14</v>
      </c>
      <c r="B17" s="7" t="str">
        <f aca="false">HYPERLINK("https://my.zakupivli.pro/remote/dispatcher/state_purchase_view/48555238", "UA-2024-01-22-009353-a")</f>
        <v>UA-2024-01-22-009353-a</v>
      </c>
      <c r="C17" s="8" t="s">
        <v>60</v>
      </c>
      <c r="D17" s="9" t="s">
        <v>115</v>
      </c>
      <c r="E17" s="9" t="s">
        <v>115</v>
      </c>
      <c r="F17" s="10" t="s">
        <v>62</v>
      </c>
      <c r="G17" s="9" t="s">
        <v>116</v>
      </c>
      <c r="H17" s="9" t="s">
        <v>64</v>
      </c>
      <c r="I17" s="9" t="s">
        <v>65</v>
      </c>
      <c r="J17" s="9" t="s">
        <v>66</v>
      </c>
      <c r="K17" s="9" t="s">
        <v>67</v>
      </c>
      <c r="L17" s="9" t="s">
        <v>68</v>
      </c>
      <c r="M17" s="9" t="s">
        <v>68</v>
      </c>
      <c r="N17" s="9" t="s">
        <v>69</v>
      </c>
      <c r="O17" s="9" t="s">
        <v>69</v>
      </c>
      <c r="P17" s="9" t="s">
        <v>69</v>
      </c>
      <c r="Q17" s="11" t="n">
        <v>45313</v>
      </c>
      <c r="R17" s="9"/>
      <c r="S17" s="9"/>
      <c r="T17" s="9"/>
      <c r="U17" s="9"/>
      <c r="V17" s="9" t="s">
        <v>70</v>
      </c>
      <c r="W17" s="12" t="n">
        <v>1</v>
      </c>
      <c r="X17" s="13" t="n">
        <v>384.96</v>
      </c>
      <c r="Y17" s="9" t="s">
        <v>60</v>
      </c>
      <c r="Z17" s="9" t="n">
        <v>12</v>
      </c>
      <c r="AA17" s="13" t="n">
        <v>32.08</v>
      </c>
      <c r="AB17" s="9" t="s">
        <v>106</v>
      </c>
      <c r="AC17" s="9" t="s">
        <v>72</v>
      </c>
      <c r="AD17" s="9" t="s">
        <v>73</v>
      </c>
      <c r="AE17" s="9" t="s">
        <v>65</v>
      </c>
      <c r="AF17" s="9" t="s">
        <v>74</v>
      </c>
      <c r="AG17" s="9" t="s">
        <v>75</v>
      </c>
      <c r="AH17" s="13" t="n">
        <v>384.96</v>
      </c>
      <c r="AI17" s="13" t="n">
        <v>32.08</v>
      </c>
      <c r="AJ17" s="9"/>
      <c r="AK17" s="9"/>
      <c r="AL17" s="9"/>
      <c r="AM17" s="9" t="s">
        <v>117</v>
      </c>
      <c r="AN17" s="9" t="s">
        <v>118</v>
      </c>
      <c r="AO17" s="9"/>
      <c r="AP17" s="9"/>
      <c r="AQ17" s="9"/>
      <c r="AR17" s="9"/>
      <c r="AS17" s="8"/>
      <c r="AT17" s="9"/>
      <c r="AU17" s="9"/>
      <c r="AV17" s="9"/>
      <c r="AW17" s="9" t="s">
        <v>78</v>
      </c>
      <c r="AX17" s="14" t="n">
        <v>45313.5926315803</v>
      </c>
      <c r="AY17" s="9" t="s">
        <v>124</v>
      </c>
      <c r="AZ17" s="13" t="n">
        <v>384.96</v>
      </c>
      <c r="BA17" s="15" t="n">
        <v>45292</v>
      </c>
      <c r="BB17" s="15" t="n">
        <v>45657</v>
      </c>
      <c r="BC17" s="11" t="n">
        <v>45313</v>
      </c>
      <c r="BD17" s="11" t="n">
        <v>45313</v>
      </c>
      <c r="BE17" s="14" t="n">
        <v>45657</v>
      </c>
      <c r="BF17" s="9" t="s">
        <v>79</v>
      </c>
      <c r="BG17" s="9"/>
      <c r="BH17" s="9"/>
      <c r="BI17" s="9" t="s">
        <v>80</v>
      </c>
    </row>
    <row r="18" customFormat="false" ht="13.8" hidden="false" customHeight="false" outlineLevel="0" collapsed="false">
      <c r="A18" s="6" t="n">
        <v>15</v>
      </c>
      <c r="B18" s="7" t="str">
        <f aca="false">HYPERLINK("https://my.zakupivli.pro/remote/dispatcher/state_purchase_view/48493869", "UA-2024-01-19-000949-a")</f>
        <v>UA-2024-01-19-000949-a</v>
      </c>
      <c r="C18" s="8" t="s">
        <v>60</v>
      </c>
      <c r="D18" s="9" t="s">
        <v>125</v>
      </c>
      <c r="E18" s="9" t="s">
        <v>125</v>
      </c>
      <c r="F18" s="10" t="s">
        <v>62</v>
      </c>
      <c r="G18" s="9" t="s">
        <v>126</v>
      </c>
      <c r="H18" s="9" t="s">
        <v>64</v>
      </c>
      <c r="I18" s="9" t="s">
        <v>65</v>
      </c>
      <c r="J18" s="9" t="s">
        <v>66</v>
      </c>
      <c r="K18" s="9" t="s">
        <v>67</v>
      </c>
      <c r="L18" s="9" t="s">
        <v>68</v>
      </c>
      <c r="M18" s="9" t="s">
        <v>68</v>
      </c>
      <c r="N18" s="9" t="s">
        <v>69</v>
      </c>
      <c r="O18" s="9" t="s">
        <v>69</v>
      </c>
      <c r="P18" s="9" t="s">
        <v>69</v>
      </c>
      <c r="Q18" s="11" t="n">
        <v>45310</v>
      </c>
      <c r="R18" s="9"/>
      <c r="S18" s="9"/>
      <c r="T18" s="9"/>
      <c r="U18" s="9"/>
      <c r="V18" s="9" t="s">
        <v>70</v>
      </c>
      <c r="W18" s="12" t="n">
        <v>1</v>
      </c>
      <c r="X18" s="13" t="n">
        <v>973.91</v>
      </c>
      <c r="Y18" s="9" t="s">
        <v>60</v>
      </c>
      <c r="Z18" s="9" t="n">
        <v>1</v>
      </c>
      <c r="AA18" s="13" t="n">
        <v>973.91</v>
      </c>
      <c r="AB18" s="9" t="s">
        <v>106</v>
      </c>
      <c r="AC18" s="9" t="s">
        <v>72</v>
      </c>
      <c r="AD18" s="9" t="s">
        <v>73</v>
      </c>
      <c r="AE18" s="9" t="s">
        <v>65</v>
      </c>
      <c r="AF18" s="9" t="s">
        <v>74</v>
      </c>
      <c r="AG18" s="9" t="s">
        <v>75</v>
      </c>
      <c r="AH18" s="13" t="n">
        <v>973.91</v>
      </c>
      <c r="AI18" s="13" t="n">
        <v>973.91</v>
      </c>
      <c r="AJ18" s="9"/>
      <c r="AK18" s="9"/>
      <c r="AL18" s="9"/>
      <c r="AM18" s="9" t="s">
        <v>127</v>
      </c>
      <c r="AN18" s="9" t="s">
        <v>128</v>
      </c>
      <c r="AO18" s="9"/>
      <c r="AP18" s="9"/>
      <c r="AQ18" s="9"/>
      <c r="AR18" s="9"/>
      <c r="AS18" s="8"/>
      <c r="AT18" s="9"/>
      <c r="AU18" s="9"/>
      <c r="AV18" s="9"/>
      <c r="AW18" s="9" t="s">
        <v>78</v>
      </c>
      <c r="AX18" s="14" t="n">
        <v>45310.386964494</v>
      </c>
      <c r="AY18" s="9" t="s">
        <v>129</v>
      </c>
      <c r="AZ18" s="13" t="n">
        <v>973.91</v>
      </c>
      <c r="BA18" s="15" t="n">
        <v>45292</v>
      </c>
      <c r="BB18" s="15" t="n">
        <v>45657</v>
      </c>
      <c r="BC18" s="11" t="n">
        <v>45309</v>
      </c>
      <c r="BD18" s="11" t="n">
        <v>45309</v>
      </c>
      <c r="BE18" s="14" t="n">
        <v>45657</v>
      </c>
      <c r="BF18" s="9" t="s">
        <v>79</v>
      </c>
      <c r="BG18" s="9"/>
      <c r="BH18" s="9"/>
      <c r="BI18" s="9" t="s">
        <v>80</v>
      </c>
    </row>
    <row r="19" customFormat="false" ht="13.8" hidden="false" customHeight="false" outlineLevel="0" collapsed="false">
      <c r="A19" s="6" t="n">
        <v>16</v>
      </c>
      <c r="B19" s="7" t="str">
        <f aca="false">HYPERLINK("https://my.zakupivli.pro/remote/dispatcher/state_purchase_view/48492948", "UA-2024-01-19-000566-a")</f>
        <v>UA-2024-01-19-000566-a</v>
      </c>
      <c r="C19" s="8" t="s">
        <v>60</v>
      </c>
      <c r="D19" s="9" t="s">
        <v>130</v>
      </c>
      <c r="E19" s="9" t="s">
        <v>130</v>
      </c>
      <c r="F19" s="10" t="s">
        <v>62</v>
      </c>
      <c r="G19" s="9" t="s">
        <v>131</v>
      </c>
      <c r="H19" s="9" t="s">
        <v>64</v>
      </c>
      <c r="I19" s="9" t="s">
        <v>65</v>
      </c>
      <c r="J19" s="9" t="s">
        <v>66</v>
      </c>
      <c r="K19" s="9" t="s">
        <v>67</v>
      </c>
      <c r="L19" s="9" t="s">
        <v>68</v>
      </c>
      <c r="M19" s="9" t="s">
        <v>68</v>
      </c>
      <c r="N19" s="9" t="s">
        <v>69</v>
      </c>
      <c r="O19" s="9" t="s">
        <v>69</v>
      </c>
      <c r="P19" s="9" t="s">
        <v>69</v>
      </c>
      <c r="Q19" s="11" t="n">
        <v>45310</v>
      </c>
      <c r="R19" s="9"/>
      <c r="S19" s="9"/>
      <c r="T19" s="9"/>
      <c r="U19" s="9"/>
      <c r="V19" s="9" t="s">
        <v>70</v>
      </c>
      <c r="W19" s="12" t="n">
        <v>1</v>
      </c>
      <c r="X19" s="13" t="n">
        <v>4400</v>
      </c>
      <c r="Y19" s="9" t="s">
        <v>60</v>
      </c>
      <c r="Z19" s="9" t="n">
        <v>12</v>
      </c>
      <c r="AA19" s="13" t="n">
        <v>366.67</v>
      </c>
      <c r="AB19" s="9" t="s">
        <v>106</v>
      </c>
      <c r="AC19" s="9" t="s">
        <v>72</v>
      </c>
      <c r="AD19" s="9" t="s">
        <v>73</v>
      </c>
      <c r="AE19" s="9" t="s">
        <v>65</v>
      </c>
      <c r="AF19" s="9" t="s">
        <v>74</v>
      </c>
      <c r="AG19" s="9" t="s">
        <v>75</v>
      </c>
      <c r="AH19" s="13" t="n">
        <v>4400</v>
      </c>
      <c r="AI19" s="13" t="n">
        <v>366.666666666667</v>
      </c>
      <c r="AJ19" s="9"/>
      <c r="AK19" s="9"/>
      <c r="AL19" s="9"/>
      <c r="AM19" s="9" t="s">
        <v>132</v>
      </c>
      <c r="AN19" s="9" t="s">
        <v>133</v>
      </c>
      <c r="AO19" s="9"/>
      <c r="AP19" s="9"/>
      <c r="AQ19" s="9"/>
      <c r="AR19" s="9"/>
      <c r="AS19" s="8"/>
      <c r="AT19" s="9"/>
      <c r="AU19" s="9"/>
      <c r="AV19" s="9"/>
      <c r="AW19" s="9" t="s">
        <v>78</v>
      </c>
      <c r="AX19" s="14" t="n">
        <v>45310.3731075669</v>
      </c>
      <c r="AY19" s="9" t="s">
        <v>134</v>
      </c>
      <c r="AZ19" s="13" t="n">
        <v>4400</v>
      </c>
      <c r="BA19" s="15" t="n">
        <v>45292</v>
      </c>
      <c r="BB19" s="15" t="n">
        <v>45657</v>
      </c>
      <c r="BC19" s="11" t="n">
        <v>45309</v>
      </c>
      <c r="BD19" s="11" t="n">
        <v>45309</v>
      </c>
      <c r="BE19" s="14" t="n">
        <v>45657</v>
      </c>
      <c r="BF19" s="9" t="s">
        <v>79</v>
      </c>
      <c r="BG19" s="9"/>
      <c r="BH19" s="9"/>
      <c r="BI19" s="9" t="s">
        <v>80</v>
      </c>
    </row>
    <row r="20" customFormat="false" ht="13.8" hidden="false" customHeight="false" outlineLevel="0" collapsed="false">
      <c r="A20" s="6" t="n">
        <v>17</v>
      </c>
      <c r="B20" s="7" t="str">
        <f aca="false">HYPERLINK("https://my.zakupivli.pro/remote/dispatcher/state_purchase_view/48492630", "UA-2024-01-19-000400-a")</f>
        <v>UA-2024-01-19-000400-a</v>
      </c>
      <c r="C20" s="8" t="s">
        <v>60</v>
      </c>
      <c r="D20" s="9" t="s">
        <v>135</v>
      </c>
      <c r="E20" s="9" t="s">
        <v>135</v>
      </c>
      <c r="F20" s="10" t="s">
        <v>62</v>
      </c>
      <c r="G20" s="9" t="s">
        <v>136</v>
      </c>
      <c r="H20" s="9" t="s">
        <v>64</v>
      </c>
      <c r="I20" s="9" t="s">
        <v>65</v>
      </c>
      <c r="J20" s="9" t="s">
        <v>66</v>
      </c>
      <c r="K20" s="9" t="s">
        <v>67</v>
      </c>
      <c r="L20" s="9" t="s">
        <v>68</v>
      </c>
      <c r="M20" s="9" t="s">
        <v>68</v>
      </c>
      <c r="N20" s="9" t="s">
        <v>69</v>
      </c>
      <c r="O20" s="9" t="s">
        <v>69</v>
      </c>
      <c r="P20" s="9" t="s">
        <v>69</v>
      </c>
      <c r="Q20" s="11" t="n">
        <v>45310</v>
      </c>
      <c r="R20" s="9"/>
      <c r="S20" s="9"/>
      <c r="T20" s="9"/>
      <c r="U20" s="9"/>
      <c r="V20" s="9" t="s">
        <v>70</v>
      </c>
      <c r="W20" s="12" t="n">
        <v>1</v>
      </c>
      <c r="X20" s="13" t="n">
        <v>21209.7</v>
      </c>
      <c r="Y20" s="9" t="s">
        <v>60</v>
      </c>
      <c r="Z20" s="9" t="n">
        <v>1</v>
      </c>
      <c r="AA20" s="13" t="n">
        <v>21209.7</v>
      </c>
      <c r="AB20" s="9" t="s">
        <v>106</v>
      </c>
      <c r="AC20" s="9" t="s">
        <v>72</v>
      </c>
      <c r="AD20" s="9" t="s">
        <v>73</v>
      </c>
      <c r="AE20" s="9" t="s">
        <v>65</v>
      </c>
      <c r="AF20" s="9" t="s">
        <v>74</v>
      </c>
      <c r="AG20" s="9" t="s">
        <v>75</v>
      </c>
      <c r="AH20" s="13" t="n">
        <v>21209.7</v>
      </c>
      <c r="AI20" s="13" t="n">
        <v>21209.7</v>
      </c>
      <c r="AJ20" s="9"/>
      <c r="AK20" s="9"/>
      <c r="AL20" s="9"/>
      <c r="AM20" s="9" t="s">
        <v>137</v>
      </c>
      <c r="AN20" s="9" t="s">
        <v>138</v>
      </c>
      <c r="AO20" s="9"/>
      <c r="AP20" s="9"/>
      <c r="AQ20" s="9"/>
      <c r="AR20" s="9"/>
      <c r="AS20" s="8"/>
      <c r="AT20" s="9"/>
      <c r="AU20" s="9"/>
      <c r="AV20" s="9"/>
      <c r="AW20" s="9" t="s">
        <v>78</v>
      </c>
      <c r="AX20" s="14" t="n">
        <v>45310.3666469942</v>
      </c>
      <c r="AY20" s="9" t="s">
        <v>139</v>
      </c>
      <c r="AZ20" s="13" t="n">
        <v>21209.7</v>
      </c>
      <c r="BA20" s="15" t="n">
        <v>45292</v>
      </c>
      <c r="BB20" s="15" t="n">
        <v>45657</v>
      </c>
      <c r="BC20" s="11" t="n">
        <v>45307</v>
      </c>
      <c r="BD20" s="11" t="n">
        <v>45307</v>
      </c>
      <c r="BE20" s="14" t="n">
        <v>45657</v>
      </c>
      <c r="BF20" s="9" t="s">
        <v>79</v>
      </c>
      <c r="BG20" s="9"/>
      <c r="BH20" s="9"/>
      <c r="BI20" s="9" t="s">
        <v>80</v>
      </c>
    </row>
    <row r="21" customFormat="false" ht="13.8" hidden="false" customHeight="false" outlineLevel="0" collapsed="false">
      <c r="A21" s="6" t="n">
        <v>18</v>
      </c>
      <c r="B21" s="7" t="str">
        <f aca="false">HYPERLINK("https://my.zakupivli.pro/remote/dispatcher/state_purchase_view/48460304", "UA-2024-01-18-004129-a")</f>
        <v>UA-2024-01-18-004129-a</v>
      </c>
      <c r="C21" s="8" t="s">
        <v>60</v>
      </c>
      <c r="D21" s="9" t="s">
        <v>140</v>
      </c>
      <c r="E21" s="9" t="s">
        <v>140</v>
      </c>
      <c r="F21" s="10" t="s">
        <v>62</v>
      </c>
      <c r="G21" s="9" t="s">
        <v>116</v>
      </c>
      <c r="H21" s="9" t="s">
        <v>64</v>
      </c>
      <c r="I21" s="9" t="s">
        <v>65</v>
      </c>
      <c r="J21" s="9" t="s">
        <v>66</v>
      </c>
      <c r="K21" s="9" t="s">
        <v>67</v>
      </c>
      <c r="L21" s="9" t="s">
        <v>68</v>
      </c>
      <c r="M21" s="9" t="s">
        <v>68</v>
      </c>
      <c r="N21" s="9" t="s">
        <v>69</v>
      </c>
      <c r="O21" s="9" t="s">
        <v>69</v>
      </c>
      <c r="P21" s="9" t="s">
        <v>69</v>
      </c>
      <c r="Q21" s="11" t="n">
        <v>45309</v>
      </c>
      <c r="R21" s="9"/>
      <c r="S21" s="9"/>
      <c r="T21" s="9"/>
      <c r="U21" s="9"/>
      <c r="V21" s="9" t="s">
        <v>70</v>
      </c>
      <c r="W21" s="12" t="n">
        <v>1</v>
      </c>
      <c r="X21" s="13" t="n">
        <v>3818.88</v>
      </c>
      <c r="Y21" s="9" t="s">
        <v>60</v>
      </c>
      <c r="Z21" s="9" t="n">
        <v>12</v>
      </c>
      <c r="AA21" s="13" t="n">
        <v>318.24</v>
      </c>
      <c r="AB21" s="9" t="s">
        <v>106</v>
      </c>
      <c r="AC21" s="9" t="s">
        <v>72</v>
      </c>
      <c r="AD21" s="9" t="s">
        <v>73</v>
      </c>
      <c r="AE21" s="9" t="s">
        <v>75</v>
      </c>
      <c r="AF21" s="9" t="s">
        <v>74</v>
      </c>
      <c r="AG21" s="9" t="s">
        <v>75</v>
      </c>
      <c r="AH21" s="13" t="n">
        <v>3818.88</v>
      </c>
      <c r="AI21" s="13" t="n">
        <v>318.24</v>
      </c>
      <c r="AJ21" s="9"/>
      <c r="AK21" s="9"/>
      <c r="AL21" s="9"/>
      <c r="AM21" s="9" t="s">
        <v>141</v>
      </c>
      <c r="AN21" s="9" t="s">
        <v>142</v>
      </c>
      <c r="AO21" s="9"/>
      <c r="AP21" s="9"/>
      <c r="AQ21" s="9"/>
      <c r="AR21" s="9"/>
      <c r="AS21" s="8"/>
      <c r="AT21" s="9"/>
      <c r="AU21" s="9"/>
      <c r="AV21" s="9"/>
      <c r="AW21" s="9" t="s">
        <v>78</v>
      </c>
      <c r="AX21" s="14" t="n">
        <v>45310.3764532299</v>
      </c>
      <c r="AY21" s="9" t="s">
        <v>143</v>
      </c>
      <c r="AZ21" s="13" t="n">
        <v>3818.88</v>
      </c>
      <c r="BA21" s="15" t="n">
        <v>45292</v>
      </c>
      <c r="BB21" s="15" t="n">
        <v>45657</v>
      </c>
      <c r="BC21" s="11" t="n">
        <v>45307</v>
      </c>
      <c r="BD21" s="11" t="n">
        <v>45307</v>
      </c>
      <c r="BE21" s="14" t="n">
        <v>45657</v>
      </c>
      <c r="BF21" s="9" t="s">
        <v>79</v>
      </c>
      <c r="BG21" s="9"/>
      <c r="BH21" s="9"/>
      <c r="BI21" s="9" t="s">
        <v>80</v>
      </c>
    </row>
    <row r="22" customFormat="false" ht="13.8" hidden="false" customHeight="false" outlineLevel="0" collapsed="false">
      <c r="A22" s="6" t="n">
        <v>19</v>
      </c>
      <c r="B22" s="7" t="str">
        <f aca="false">HYPERLINK("https://my.zakupivli.pro/remote/dispatcher/state_purchase_view/48408947", "UA-2024-01-17-000289-a")</f>
        <v>UA-2024-01-17-000289-a</v>
      </c>
      <c r="C22" s="8" t="s">
        <v>60</v>
      </c>
      <c r="D22" s="9" t="s">
        <v>144</v>
      </c>
      <c r="E22" s="9" t="s">
        <v>144</v>
      </c>
      <c r="F22" s="10" t="s">
        <v>62</v>
      </c>
      <c r="G22" s="9" t="s">
        <v>145</v>
      </c>
      <c r="H22" s="9" t="s">
        <v>64</v>
      </c>
      <c r="I22" s="9" t="s">
        <v>65</v>
      </c>
      <c r="J22" s="9" t="s">
        <v>66</v>
      </c>
      <c r="K22" s="9" t="s">
        <v>67</v>
      </c>
      <c r="L22" s="9" t="s">
        <v>68</v>
      </c>
      <c r="M22" s="9" t="s">
        <v>68</v>
      </c>
      <c r="N22" s="9" t="s">
        <v>69</v>
      </c>
      <c r="O22" s="9" t="s">
        <v>69</v>
      </c>
      <c r="P22" s="9" t="s">
        <v>69</v>
      </c>
      <c r="Q22" s="11" t="n">
        <v>45308</v>
      </c>
      <c r="R22" s="9"/>
      <c r="S22" s="9"/>
      <c r="T22" s="9"/>
      <c r="U22" s="9"/>
      <c r="V22" s="9" t="s">
        <v>70</v>
      </c>
      <c r="W22" s="12" t="n">
        <v>1</v>
      </c>
      <c r="X22" s="13" t="n">
        <v>158218.31</v>
      </c>
      <c r="Y22" s="9" t="s">
        <v>60</v>
      </c>
      <c r="Z22" s="9" t="n">
        <v>27.37</v>
      </c>
      <c r="AA22" s="13" t="n">
        <v>5780.72</v>
      </c>
      <c r="AB22" s="9" t="s">
        <v>146</v>
      </c>
      <c r="AC22" s="9" t="s">
        <v>72</v>
      </c>
      <c r="AD22" s="9" t="s">
        <v>73</v>
      </c>
      <c r="AE22" s="9" t="s">
        <v>65</v>
      </c>
      <c r="AF22" s="9" t="s">
        <v>74</v>
      </c>
      <c r="AG22" s="9" t="s">
        <v>75</v>
      </c>
      <c r="AH22" s="13" t="n">
        <v>158218.31</v>
      </c>
      <c r="AI22" s="13" t="n">
        <v>5859.93740740741</v>
      </c>
      <c r="AJ22" s="9"/>
      <c r="AK22" s="9"/>
      <c r="AL22" s="9"/>
      <c r="AM22" s="9" t="s">
        <v>147</v>
      </c>
      <c r="AN22" s="9" t="s">
        <v>148</v>
      </c>
      <c r="AO22" s="9"/>
      <c r="AP22" s="9"/>
      <c r="AQ22" s="9"/>
      <c r="AR22" s="9"/>
      <c r="AS22" s="8"/>
      <c r="AT22" s="9"/>
      <c r="AU22" s="9"/>
      <c r="AV22" s="9"/>
      <c r="AW22" s="9" t="s">
        <v>78</v>
      </c>
      <c r="AX22" s="14" t="n">
        <v>45308.3603021433</v>
      </c>
      <c r="AY22" s="9" t="s">
        <v>149</v>
      </c>
      <c r="AZ22" s="13" t="n">
        <v>158218.31</v>
      </c>
      <c r="BA22" s="15" t="n">
        <v>45292</v>
      </c>
      <c r="BB22" s="15" t="n">
        <v>45657</v>
      </c>
      <c r="BC22" s="11" t="n">
        <v>45303</v>
      </c>
      <c r="BD22" s="11" t="n">
        <v>45303</v>
      </c>
      <c r="BE22" s="14" t="n">
        <v>45657</v>
      </c>
      <c r="BF22" s="9" t="s">
        <v>79</v>
      </c>
      <c r="BG22" s="9"/>
      <c r="BH22" s="9"/>
      <c r="BI22" s="9" t="s">
        <v>80</v>
      </c>
    </row>
    <row r="23" customFormat="false" ht="13.8" hidden="false" customHeight="false" outlineLevel="0" collapsed="false">
      <c r="A23" s="6" t="n">
        <v>20</v>
      </c>
      <c r="B23" s="7" t="str">
        <f aca="false">HYPERLINK("https://my.zakupivli.pro/remote/dispatcher/state_purchase_view/48306839", "UA-2024-01-12-002666-a")</f>
        <v>UA-2024-01-12-002666-a</v>
      </c>
      <c r="C23" s="8" t="s">
        <v>60</v>
      </c>
      <c r="D23" s="9" t="s">
        <v>150</v>
      </c>
      <c r="E23" s="9" t="s">
        <v>150</v>
      </c>
      <c r="F23" s="10" t="s">
        <v>62</v>
      </c>
      <c r="G23" s="9" t="s">
        <v>151</v>
      </c>
      <c r="H23" s="9" t="s">
        <v>64</v>
      </c>
      <c r="I23" s="9" t="s">
        <v>65</v>
      </c>
      <c r="J23" s="9" t="s">
        <v>66</v>
      </c>
      <c r="K23" s="9" t="s">
        <v>67</v>
      </c>
      <c r="L23" s="9" t="s">
        <v>68</v>
      </c>
      <c r="M23" s="9" t="s">
        <v>68</v>
      </c>
      <c r="N23" s="9" t="s">
        <v>69</v>
      </c>
      <c r="O23" s="9" t="s">
        <v>69</v>
      </c>
      <c r="P23" s="9" t="s">
        <v>69</v>
      </c>
      <c r="Q23" s="11" t="n">
        <v>45303</v>
      </c>
      <c r="R23" s="9"/>
      <c r="S23" s="9"/>
      <c r="T23" s="9"/>
      <c r="U23" s="9"/>
      <c r="V23" s="9" t="s">
        <v>70</v>
      </c>
      <c r="W23" s="12" t="n">
        <v>1</v>
      </c>
      <c r="X23" s="13" t="n">
        <v>5900</v>
      </c>
      <c r="Y23" s="9" t="s">
        <v>60</v>
      </c>
      <c r="Z23" s="9" t="n">
        <v>12</v>
      </c>
      <c r="AA23" s="13" t="n">
        <v>491.67</v>
      </c>
      <c r="AB23" s="9" t="s">
        <v>152</v>
      </c>
      <c r="AC23" s="9" t="s">
        <v>72</v>
      </c>
      <c r="AD23" s="9" t="s">
        <v>73</v>
      </c>
      <c r="AE23" s="9" t="s">
        <v>75</v>
      </c>
      <c r="AF23" s="9" t="s">
        <v>74</v>
      </c>
      <c r="AG23" s="9" t="s">
        <v>75</v>
      </c>
      <c r="AH23" s="13" t="n">
        <v>5900</v>
      </c>
      <c r="AI23" s="13" t="n">
        <v>491.666666666667</v>
      </c>
      <c r="AJ23" s="9"/>
      <c r="AK23" s="9"/>
      <c r="AL23" s="9"/>
      <c r="AM23" s="9" t="s">
        <v>153</v>
      </c>
      <c r="AN23" s="9" t="s">
        <v>154</v>
      </c>
      <c r="AO23" s="9"/>
      <c r="AP23" s="9"/>
      <c r="AQ23" s="9"/>
      <c r="AR23" s="9"/>
      <c r="AS23" s="8"/>
      <c r="AT23" s="9"/>
      <c r="AU23" s="9"/>
      <c r="AV23" s="9"/>
      <c r="AW23" s="9" t="s">
        <v>78</v>
      </c>
      <c r="AX23" s="14" t="n">
        <v>45303.4868853546</v>
      </c>
      <c r="AY23" s="9" t="s">
        <v>155</v>
      </c>
      <c r="AZ23" s="13" t="n">
        <v>5900</v>
      </c>
      <c r="BA23" s="15" t="n">
        <v>45292</v>
      </c>
      <c r="BB23" s="15" t="n">
        <v>45657</v>
      </c>
      <c r="BC23" s="11" t="n">
        <v>45301</v>
      </c>
      <c r="BD23" s="11" t="n">
        <v>45301</v>
      </c>
      <c r="BE23" s="14" t="n">
        <v>45657</v>
      </c>
      <c r="BF23" s="9" t="s">
        <v>79</v>
      </c>
      <c r="BG23" s="9"/>
      <c r="BH23" s="9"/>
      <c r="BI23" s="9" t="s">
        <v>80</v>
      </c>
    </row>
    <row r="24" customFormat="false" ht="13.8" hidden="false" customHeight="false" outlineLevel="0" collapsed="false">
      <c r="A24" s="6" t="n">
        <v>21</v>
      </c>
      <c r="B24" s="7" t="str">
        <f aca="false">HYPERLINK("https://my.zakupivli.pro/remote/dispatcher/state_purchase_view/48303427", "UA-2024-01-12-001347-a")</f>
        <v>UA-2024-01-12-001347-a</v>
      </c>
      <c r="C24" s="8" t="s">
        <v>60</v>
      </c>
      <c r="D24" s="9" t="s">
        <v>156</v>
      </c>
      <c r="E24" s="9" t="s">
        <v>156</v>
      </c>
      <c r="F24" s="10" t="s">
        <v>62</v>
      </c>
      <c r="G24" s="9" t="s">
        <v>157</v>
      </c>
      <c r="H24" s="9" t="s">
        <v>64</v>
      </c>
      <c r="I24" s="9" t="s">
        <v>65</v>
      </c>
      <c r="J24" s="9" t="s">
        <v>66</v>
      </c>
      <c r="K24" s="9" t="s">
        <v>67</v>
      </c>
      <c r="L24" s="9" t="s">
        <v>68</v>
      </c>
      <c r="M24" s="9" t="s">
        <v>68</v>
      </c>
      <c r="N24" s="9" t="s">
        <v>69</v>
      </c>
      <c r="O24" s="9" t="s">
        <v>69</v>
      </c>
      <c r="P24" s="9" t="s">
        <v>69</v>
      </c>
      <c r="Q24" s="11" t="n">
        <v>45303</v>
      </c>
      <c r="R24" s="9"/>
      <c r="S24" s="9"/>
      <c r="T24" s="9"/>
      <c r="U24" s="9"/>
      <c r="V24" s="9" t="s">
        <v>70</v>
      </c>
      <c r="W24" s="12" t="n">
        <v>1</v>
      </c>
      <c r="X24" s="13" t="n">
        <v>77145.83</v>
      </c>
      <c r="Y24" s="9" t="s">
        <v>60</v>
      </c>
      <c r="Z24" s="9" t="n">
        <v>13309</v>
      </c>
      <c r="AA24" s="13" t="n">
        <v>5.8</v>
      </c>
      <c r="AB24" s="9" t="s">
        <v>158</v>
      </c>
      <c r="AC24" s="9" t="s">
        <v>72</v>
      </c>
      <c r="AD24" s="9" t="s">
        <v>73</v>
      </c>
      <c r="AE24" s="9" t="s">
        <v>65</v>
      </c>
      <c r="AF24" s="9" t="s">
        <v>74</v>
      </c>
      <c r="AG24" s="9" t="s">
        <v>75</v>
      </c>
      <c r="AH24" s="13" t="n">
        <v>77145.83</v>
      </c>
      <c r="AI24" s="13" t="n">
        <v>5.79651589150199</v>
      </c>
      <c r="AJ24" s="9"/>
      <c r="AK24" s="9"/>
      <c r="AL24" s="9"/>
      <c r="AM24" s="9" t="s">
        <v>159</v>
      </c>
      <c r="AN24" s="9" t="s">
        <v>160</v>
      </c>
      <c r="AO24" s="9"/>
      <c r="AP24" s="9"/>
      <c r="AQ24" s="9"/>
      <c r="AR24" s="9"/>
      <c r="AS24" s="8"/>
      <c r="AT24" s="9"/>
      <c r="AU24" s="9"/>
      <c r="AV24" s="9"/>
      <c r="AW24" s="9" t="s">
        <v>78</v>
      </c>
      <c r="AX24" s="14" t="n">
        <v>45303.4348254961</v>
      </c>
      <c r="AY24" s="9" t="s">
        <v>161</v>
      </c>
      <c r="AZ24" s="13" t="n">
        <v>77145.83</v>
      </c>
      <c r="BA24" s="15" t="n">
        <v>45292</v>
      </c>
      <c r="BB24" s="15" t="n">
        <v>45657</v>
      </c>
      <c r="BC24" s="11" t="n">
        <v>45302</v>
      </c>
      <c r="BD24" s="11" t="n">
        <v>45302</v>
      </c>
      <c r="BE24" s="14" t="n">
        <v>45657</v>
      </c>
      <c r="BF24" s="9" t="s">
        <v>79</v>
      </c>
      <c r="BG24" s="9"/>
      <c r="BH24" s="9"/>
      <c r="BI24" s="9" t="s">
        <v>80</v>
      </c>
    </row>
    <row r="25" customFormat="false" ht="13.8" hidden="false" customHeight="false" outlineLevel="0" collapsed="false">
      <c r="A25" s="6" t="n">
        <v>23</v>
      </c>
      <c r="B25" s="7" t="str">
        <f aca="false">HYPERLINK("https://my.zakupivli.pro/remote/dispatcher/state_purchase_view/48256023", "UA-2024-01-10-004095-a")</f>
        <v>UA-2024-01-10-004095-a</v>
      </c>
      <c r="C25" s="8" t="s">
        <v>60</v>
      </c>
      <c r="D25" s="9" t="s">
        <v>162</v>
      </c>
      <c r="E25" s="9" t="s">
        <v>162</v>
      </c>
      <c r="F25" s="10" t="s">
        <v>62</v>
      </c>
      <c r="G25" s="9" t="s">
        <v>163</v>
      </c>
      <c r="H25" s="9" t="s">
        <v>64</v>
      </c>
      <c r="I25" s="9" t="s">
        <v>65</v>
      </c>
      <c r="J25" s="9" t="s">
        <v>66</v>
      </c>
      <c r="K25" s="9" t="s">
        <v>67</v>
      </c>
      <c r="L25" s="9" t="s">
        <v>68</v>
      </c>
      <c r="M25" s="9" t="s">
        <v>68</v>
      </c>
      <c r="N25" s="9" t="s">
        <v>69</v>
      </c>
      <c r="O25" s="9" t="s">
        <v>69</v>
      </c>
      <c r="P25" s="9" t="s">
        <v>69</v>
      </c>
      <c r="Q25" s="11" t="n">
        <v>45301</v>
      </c>
      <c r="R25" s="9"/>
      <c r="S25" s="9"/>
      <c r="T25" s="9"/>
      <c r="U25" s="9"/>
      <c r="V25" s="9" t="s">
        <v>70</v>
      </c>
      <c r="W25" s="12" t="n">
        <v>1</v>
      </c>
      <c r="X25" s="13" t="n">
        <v>3465</v>
      </c>
      <c r="Y25" s="9" t="s">
        <v>60</v>
      </c>
      <c r="Z25" s="9" t="n">
        <v>225</v>
      </c>
      <c r="AA25" s="13" t="n">
        <v>15.4</v>
      </c>
      <c r="AB25" s="9" t="s">
        <v>164</v>
      </c>
      <c r="AC25" s="9" t="s">
        <v>72</v>
      </c>
      <c r="AD25" s="9" t="s">
        <v>73</v>
      </c>
      <c r="AE25" s="9" t="s">
        <v>65</v>
      </c>
      <c r="AF25" s="9" t="s">
        <v>74</v>
      </c>
      <c r="AG25" s="9" t="s">
        <v>75</v>
      </c>
      <c r="AH25" s="13" t="n">
        <v>3465</v>
      </c>
      <c r="AI25" s="13" t="n">
        <v>15.4</v>
      </c>
      <c r="AJ25" s="9"/>
      <c r="AK25" s="9"/>
      <c r="AL25" s="9"/>
      <c r="AM25" s="9" t="s">
        <v>165</v>
      </c>
      <c r="AN25" s="9" t="s">
        <v>166</v>
      </c>
      <c r="AO25" s="9"/>
      <c r="AP25" s="9"/>
      <c r="AQ25" s="9"/>
      <c r="AR25" s="9"/>
      <c r="AS25" s="8"/>
      <c r="AT25" s="9"/>
      <c r="AU25" s="9"/>
      <c r="AV25" s="9"/>
      <c r="AW25" s="9" t="s">
        <v>78</v>
      </c>
      <c r="AX25" s="14" t="n">
        <v>45301.5409144728</v>
      </c>
      <c r="AY25" s="9" t="s">
        <v>167</v>
      </c>
      <c r="AZ25" s="13" t="n">
        <v>3465</v>
      </c>
      <c r="BA25" s="15" t="n">
        <v>45292</v>
      </c>
      <c r="BB25" s="15" t="n">
        <v>45657</v>
      </c>
      <c r="BC25" s="11" t="n">
        <v>45300</v>
      </c>
      <c r="BD25" s="11" t="n">
        <v>45300</v>
      </c>
      <c r="BE25" s="14" t="n">
        <v>45657</v>
      </c>
      <c r="BF25" s="9" t="s">
        <v>79</v>
      </c>
      <c r="BG25" s="9"/>
      <c r="BH25" s="9"/>
      <c r="BI25" s="9" t="s">
        <v>80</v>
      </c>
    </row>
    <row r="26" customFormat="false" ht="13.8" hidden="false" customHeight="false" outlineLevel="0" collapsed="false">
      <c r="A26" s="6" t="n">
        <v>24</v>
      </c>
      <c r="B26" s="7" t="str">
        <f aca="false">HYPERLINK("https://my.zakupivli.pro/remote/dispatcher/state_purchase_view/48253434", "UA-2024-01-10-003102-a")</f>
        <v>UA-2024-01-10-003102-a</v>
      </c>
      <c r="C26" s="8" t="s">
        <v>60</v>
      </c>
      <c r="D26" s="9" t="s">
        <v>168</v>
      </c>
      <c r="E26" s="9" t="s">
        <v>168</v>
      </c>
      <c r="F26" s="10" t="s">
        <v>62</v>
      </c>
      <c r="G26" s="9" t="s">
        <v>169</v>
      </c>
      <c r="H26" s="9" t="s">
        <v>64</v>
      </c>
      <c r="I26" s="9" t="s">
        <v>65</v>
      </c>
      <c r="J26" s="9" t="s">
        <v>66</v>
      </c>
      <c r="K26" s="9" t="s">
        <v>67</v>
      </c>
      <c r="L26" s="9" t="s">
        <v>68</v>
      </c>
      <c r="M26" s="9" t="s">
        <v>68</v>
      </c>
      <c r="N26" s="9" t="s">
        <v>69</v>
      </c>
      <c r="O26" s="9" t="s">
        <v>69</v>
      </c>
      <c r="P26" s="9" t="s">
        <v>69</v>
      </c>
      <c r="Q26" s="11" t="n">
        <v>45301</v>
      </c>
      <c r="R26" s="9"/>
      <c r="S26" s="9"/>
      <c r="T26" s="9"/>
      <c r="U26" s="9"/>
      <c r="V26" s="9" t="s">
        <v>70</v>
      </c>
      <c r="W26" s="12" t="n">
        <v>1</v>
      </c>
      <c r="X26" s="13" t="n">
        <v>4815</v>
      </c>
      <c r="Y26" s="9" t="s">
        <v>60</v>
      </c>
      <c r="Z26" s="9" t="n">
        <v>225</v>
      </c>
      <c r="AA26" s="13" t="n">
        <v>21.4</v>
      </c>
      <c r="AB26" s="9" t="s">
        <v>164</v>
      </c>
      <c r="AC26" s="9" t="s">
        <v>72</v>
      </c>
      <c r="AD26" s="9" t="s">
        <v>73</v>
      </c>
      <c r="AE26" s="9" t="s">
        <v>65</v>
      </c>
      <c r="AF26" s="9" t="s">
        <v>74</v>
      </c>
      <c r="AG26" s="9" t="s">
        <v>75</v>
      </c>
      <c r="AH26" s="13" t="n">
        <v>4815</v>
      </c>
      <c r="AI26" s="13" t="n">
        <v>21.4</v>
      </c>
      <c r="AJ26" s="9"/>
      <c r="AK26" s="9"/>
      <c r="AL26" s="9"/>
      <c r="AM26" s="9" t="s">
        <v>165</v>
      </c>
      <c r="AN26" s="9" t="s">
        <v>166</v>
      </c>
      <c r="AO26" s="9"/>
      <c r="AP26" s="9"/>
      <c r="AQ26" s="9"/>
      <c r="AR26" s="9"/>
      <c r="AS26" s="8"/>
      <c r="AT26" s="9"/>
      <c r="AU26" s="9"/>
      <c r="AV26" s="9"/>
      <c r="AW26" s="9" t="s">
        <v>78</v>
      </c>
      <c r="AX26" s="14" t="n">
        <v>45301.5351448888</v>
      </c>
      <c r="AY26" s="9" t="s">
        <v>167</v>
      </c>
      <c r="AZ26" s="13" t="n">
        <v>4815</v>
      </c>
      <c r="BA26" s="15" t="n">
        <v>45292</v>
      </c>
      <c r="BB26" s="15" t="n">
        <v>45322</v>
      </c>
      <c r="BC26" s="11" t="n">
        <v>45300</v>
      </c>
      <c r="BD26" s="11" t="n">
        <v>45300</v>
      </c>
      <c r="BE26" s="14" t="n">
        <v>45657</v>
      </c>
      <c r="BF26" s="9" t="s">
        <v>79</v>
      </c>
      <c r="BG26" s="9"/>
      <c r="BH26" s="9"/>
      <c r="BI26" s="9" t="s">
        <v>80</v>
      </c>
    </row>
  </sheetData>
  <autoFilter ref="A3:BI26"/>
  <hyperlinks>
    <hyperlink ref="B4" r:id="rId1" display="https://my.zakupivli.pro/remote/dispatcher/state_purchase_view/50381733"/>
    <hyperlink ref="B5" r:id="rId2" display="https://my.zakupivli.pro/remote/dispatcher/state_purchase_view/50301148"/>
    <hyperlink ref="B6" r:id="rId3" display="https://my.zakupivli.pro/remote/dispatcher/state_purchase_view/50300501"/>
    <hyperlink ref="B7" r:id="rId4" display="https://my.zakupivli.pro/remote/dispatcher/state_purchase_view/50299947"/>
    <hyperlink ref="B8" r:id="rId5" display="https://my.zakupivli.pro/remote/dispatcher/state_purchase_view/49877653"/>
    <hyperlink ref="B9" r:id="rId6" display="https://my.zakupivli.pro/remote/dispatcher/state_purchase_view/49877385"/>
    <hyperlink ref="B10" r:id="rId7" display="https://my.zakupivli.pro/remote/dispatcher/state_purchase_view/49876933"/>
    <hyperlink ref="B11" r:id="rId8" display="https://my.zakupivli.pro/remote/dispatcher/state_purchase_view/49847937"/>
    <hyperlink ref="B12" r:id="rId9" display="https://my.zakupivli.pro/remote/dispatcher/state_purchase_view/49644665"/>
    <hyperlink ref="B13" r:id="rId10" display="https://my.zakupivli.pro/remote/dispatcher/state_purchase_view/49004645"/>
    <hyperlink ref="B14" r:id="rId11" display="https://my.zakupivli.pro/remote/dispatcher/state_purchase_view/48558018"/>
    <hyperlink ref="B15" r:id="rId12" display="https://my.zakupivli.pro/remote/dispatcher/state_purchase_view/48557659"/>
    <hyperlink ref="B16" r:id="rId13" display="https://my.zakupivli.pro/remote/dispatcher/state_purchase_view/48556701"/>
    <hyperlink ref="B17" r:id="rId14" display="https://my.zakupivli.pro/remote/dispatcher/state_purchase_view/48555238"/>
    <hyperlink ref="B18" r:id="rId15" display="https://my.zakupivli.pro/remote/dispatcher/state_purchase_view/48493869"/>
    <hyperlink ref="B19" r:id="rId16" display="https://my.zakupivli.pro/remote/dispatcher/state_purchase_view/48492948"/>
    <hyperlink ref="B20" r:id="rId17" display="https://my.zakupivli.pro/remote/dispatcher/state_purchase_view/48492630"/>
    <hyperlink ref="B21" r:id="rId18" display="https://my.zakupivli.pro/remote/dispatcher/state_purchase_view/48460304"/>
    <hyperlink ref="B22" r:id="rId19" display="https://my.zakupivli.pro/remote/dispatcher/state_purchase_view/48408947"/>
    <hyperlink ref="B23" r:id="rId20" display="https://my.zakupivli.pro/remote/dispatcher/state_purchase_view/48306839"/>
    <hyperlink ref="B24" r:id="rId21" display="https://my.zakupivli.pro/remote/dispatcher/state_purchase_view/48303427"/>
    <hyperlink ref="B25" r:id="rId22" display="https://my.zakupivli.pro/remote/dispatcher/state_purchase_view/48256023"/>
    <hyperlink ref="B26" r:id="rId23" display="https://my.zakupivli.pro/remote/dispatcher/state_purchase_view/48253434"/>
  </hyperlink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2024-04-12T10:24:51Z</dcterms:created>
  <dc:creator>Unknown</dc:creator>
  <dc:description/>
  <dc:language>uk-UA</dc:language>
  <cp:lastModifiedBy/>
  <dcterms:modified xsi:type="dcterms:W3CDTF">2024-04-12T11:25:03Z</dcterms:modified>
  <cp:revision>2</cp:revision>
  <dc:subject/>
  <dc:title>Untitled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